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Cargue Cinco\Cargue cinco\DS-E-SIG-22\"/>
    </mc:Choice>
  </mc:AlternateContent>
  <xr:revisionPtr revIDLastSave="0" documentId="13_ncr:1_{A847CB07-E2D9-43F8-A700-7E8109C1E13A}" xr6:coauthVersionLast="47" xr6:coauthVersionMax="47" xr10:uidLastSave="{00000000-0000-0000-0000-000000000000}"/>
  <bookViews>
    <workbookView xWindow="20370" yWindow="-120" windowWidth="21840" windowHeight="13140" tabRatio="854" xr2:uid="{00000000-000D-0000-FFFF-FFFF00000000}"/>
  </bookViews>
  <sheets>
    <sheet name="Matriz AIA MADS V1" sheetId="1" r:id="rId1"/>
    <sheet name="Metodología" sheetId="17" r:id="rId2"/>
    <sheet name="Control de Cambios" sheetId="18" r:id="rId3"/>
  </sheets>
  <externalReferences>
    <externalReference r:id="rId4"/>
    <externalReference r:id="rId5"/>
    <externalReference r:id="rId6"/>
  </externalReferences>
  <definedNames>
    <definedName name="_xlnm._FilterDatabase" localSheetId="0" hidden="1">'Matriz AIA MADS V1'!$B$6:$Q$67</definedName>
    <definedName name="_xlnm._FilterDatabase" localSheetId="1" hidden="1">Metodología!$A$7:$G$28</definedName>
    <definedName name="AA">#REF!</definedName>
    <definedName name="Area">[1]Diccionarios!$B$4:$B$5</definedName>
    <definedName name="_xlnm.Print_Area" localSheetId="1">Metodología!$B$3:$F$8</definedName>
    <definedName name="Biológico">[1]Diccionarios!#REF!</definedName>
    <definedName name="Cargo">[1]Diccionarios!$K$4:$K$67</definedName>
    <definedName name="Danos_en_equipos">[1]Diccionarios!#REF!</definedName>
    <definedName name="Eficacia">[1]Diccionarios!$G$4:$G$9</definedName>
    <definedName name="Eléctrico">[1]Diccionarios!#REF!</definedName>
    <definedName name="Ergonómico">[1]Diccionarios!#REF!</definedName>
    <definedName name="Factores_humanos">[1]Diccionarios!#REF!</definedName>
    <definedName name="Físico">[1]Diccionarios!#REF!</definedName>
    <definedName name="Jornada">[1]Diccionarios!#REF!</definedName>
    <definedName name="Lista">[2]Diccionarios!$H$4:$H$27</definedName>
    <definedName name="Locativo">[1]Diccionarios!#REF!</definedName>
    <definedName name="Lugar">[1]Diccionarios!$Q$4:$Q$66</definedName>
    <definedName name="Mecánico">[1]Diccionarios!#REF!</definedName>
    <definedName name="Operación">[1]Diccionarios!#REF!</definedName>
    <definedName name="Origen">[1]Diccionarios!$A$4:$A$7</definedName>
    <definedName name="Plan">[1]Diccionarios!#REF!</definedName>
    <definedName name="Prioridad">[1]Diccionarios!#REF!</definedName>
    <definedName name="Proceso">[1]Diccionarios!$H$4:$H$27</definedName>
    <definedName name="Psicosocial">[1]Diccionarios!#REF!</definedName>
    <definedName name="Químico">[1]Diccionarios!#REF!</definedName>
    <definedName name="Sede">[1]Diccionarios!#REF!</definedName>
    <definedName name="SISO">[1]Diccionarios!#REF!</definedName>
    <definedName name="Tarea">[1]Diccionarios!$N$4:$N$93</definedName>
    <definedName name="Tareas_Críticas">[1]Diccionarios!#REF!</definedName>
    <definedName name="_xlnm.Print_Titles" localSheetId="1">Metodología!$A$1:$IV$11</definedName>
    <definedName name="xx">[3]Diccionarios!$N$4:$N$89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8" i="1" l="1"/>
  <c r="O58" i="1" s="1"/>
  <c r="N18" i="1" l="1"/>
  <c r="N17" i="1"/>
  <c r="O17" i="1" s="1"/>
  <c r="N16" i="1"/>
  <c r="N56" i="1"/>
  <c r="O56" i="1" s="1"/>
  <c r="N49" i="1"/>
  <c r="N14" i="1" l="1"/>
  <c r="N15" i="1"/>
  <c r="O15" i="1" s="1"/>
  <c r="N59" i="1" l="1"/>
  <c r="O59" i="1" s="1"/>
  <c r="N57" i="1" l="1"/>
  <c r="O57" i="1" s="1"/>
  <c r="N50" i="1"/>
  <c r="O50" i="1" s="1"/>
  <c r="N62" i="1" l="1"/>
  <c r="O62" i="1" s="1"/>
  <c r="N55" i="1"/>
  <c r="O55" i="1" s="1"/>
  <c r="N54" i="1"/>
  <c r="O54" i="1" s="1"/>
  <c r="N61" i="1"/>
  <c r="O61" i="1" s="1"/>
  <c r="N60" i="1"/>
  <c r="O60" i="1" s="1"/>
  <c r="N42" i="1"/>
  <c r="O42" i="1" s="1"/>
  <c r="O14" i="1"/>
  <c r="N19" i="1"/>
  <c r="O19" i="1" s="1"/>
  <c r="N8" i="1"/>
  <c r="O8" i="1" s="1"/>
  <c r="N47" i="1"/>
  <c r="O47" i="1" s="1"/>
  <c r="N9" i="1"/>
  <c r="O9" i="1" s="1"/>
  <c r="N10" i="1"/>
  <c r="O10" i="1" s="1"/>
  <c r="N11" i="1"/>
  <c r="O11" i="1" s="1"/>
  <c r="N12" i="1"/>
  <c r="O12" i="1" s="1"/>
  <c r="N13" i="1"/>
  <c r="O13" i="1" s="1"/>
  <c r="O16" i="1"/>
  <c r="O18" i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3" i="1"/>
  <c r="O43" i="1" s="1"/>
  <c r="N44" i="1"/>
  <c r="O44" i="1" s="1"/>
  <c r="N45" i="1"/>
  <c r="O45" i="1" s="1"/>
  <c r="N46" i="1"/>
  <c r="O46" i="1" s="1"/>
  <c r="N48" i="1"/>
  <c r="O48" i="1" s="1"/>
  <c r="O49" i="1"/>
  <c r="N51" i="1"/>
  <c r="O51" i="1" s="1"/>
  <c r="N52" i="1"/>
  <c r="O52" i="1" s="1"/>
  <c r="N53" i="1"/>
  <c r="O53" i="1" s="1"/>
  <c r="N63" i="1"/>
  <c r="O63" i="1" s="1"/>
  <c r="N64" i="1"/>
  <c r="O64" i="1" s="1"/>
  <c r="N65" i="1"/>
  <c r="O65" i="1" s="1"/>
  <c r="N66" i="1"/>
  <c r="O66" i="1" s="1"/>
  <c r="N67" i="1"/>
  <c r="O67" i="1" s="1"/>
  <c r="N7" i="1"/>
  <c r="O7" i="1" s="1"/>
</calcChain>
</file>

<file path=xl/sharedStrings.xml><?xml version="1.0" encoding="utf-8"?>
<sst xmlns="http://schemas.openxmlformats.org/spreadsheetml/2006/main" count="487" uniqueCount="246">
  <si>
    <t>Contaminación del Suelo</t>
  </si>
  <si>
    <t>Probabilidad</t>
  </si>
  <si>
    <t>Normal</t>
  </si>
  <si>
    <t>Aspecto Ambiental</t>
  </si>
  <si>
    <t>Impacto Ambiental</t>
  </si>
  <si>
    <t>Agotamiento de Recursos</t>
  </si>
  <si>
    <t>Observaciones</t>
  </si>
  <si>
    <t>Signo</t>
  </si>
  <si>
    <t>Inundación</t>
  </si>
  <si>
    <t xml:space="preserve">Muy alta posibilidad de ocurrencia. Se espera que ocurra en todas las circunstancias. </t>
  </si>
  <si>
    <t>Puede ocurrir solo en casos muy especiales</t>
  </si>
  <si>
    <t>Total</t>
  </si>
  <si>
    <t>Severidad</t>
  </si>
  <si>
    <t>Mediana posibilidad de ocurrencia, sucede en forma esporádica ha sucedido o se espera que ocurra algunas veces</t>
  </si>
  <si>
    <t>Significativa posibilidad de ocurrencia. Ocurrirá la mayoría de las veces</t>
  </si>
  <si>
    <t>Proceso</t>
  </si>
  <si>
    <t>Actividad</t>
  </si>
  <si>
    <t>Condición de Operación</t>
  </si>
  <si>
    <t>Valoración de Significancia</t>
  </si>
  <si>
    <t>Procesos Estratégicos, Misionales y de Apoyo</t>
  </si>
  <si>
    <t>Incendio</t>
  </si>
  <si>
    <t>Poco severo</t>
  </si>
  <si>
    <t>Extremadamente severo</t>
  </si>
  <si>
    <t>Ubicación</t>
  </si>
  <si>
    <t>Descripción del Aspecto Ambiental</t>
  </si>
  <si>
    <t>Consumo de agua</t>
  </si>
  <si>
    <t>Todos los pisos</t>
  </si>
  <si>
    <t>Actividades administrativas realizadas por los servidores públicos del MADS</t>
  </si>
  <si>
    <t>Anual</t>
  </si>
  <si>
    <t>Semestral</t>
  </si>
  <si>
    <t>Mensual</t>
  </si>
  <si>
    <t>Semanal</t>
  </si>
  <si>
    <t>Diario</t>
  </si>
  <si>
    <t>No existe requisito legal asociado al aspecto ambiental</t>
  </si>
  <si>
    <t>Existe requisito legal a nivel informativo</t>
  </si>
  <si>
    <t>Valor</t>
  </si>
  <si>
    <t>Criterio Legal</t>
  </si>
  <si>
    <t>Existe requisito legal y el MADS lo                    cumple</t>
  </si>
  <si>
    <t xml:space="preserve">Existe requisito legal aplicable, actualmente el MADS lo cumple pero debe mejorar                                 </t>
  </si>
  <si>
    <t>Existe requisito legal y con la gestión actual no se cumple</t>
  </si>
  <si>
    <t>Muy severo</t>
  </si>
  <si>
    <t>Muy baja posibilidad de ocurrencia, ha sucedido o se espera que suceda alguna vez en la vida</t>
  </si>
  <si>
    <t>Frecuencia / Probabilidad</t>
  </si>
  <si>
    <t>Severo</t>
  </si>
  <si>
    <t>Ligeramente severo</t>
  </si>
  <si>
    <t>Legal</t>
  </si>
  <si>
    <t>Consumo de Recursos</t>
  </si>
  <si>
    <t>Significancia</t>
  </si>
  <si>
    <t>Papel y otros insumos de oficina</t>
  </si>
  <si>
    <t>Energía eléctrica</t>
  </si>
  <si>
    <t>Factor
Ambiental</t>
  </si>
  <si>
    <t>Residuos</t>
  </si>
  <si>
    <t>Aumento de residuos a aprovechar</t>
  </si>
  <si>
    <t>Uso de baños</t>
  </si>
  <si>
    <t>Baños de todos los pisos</t>
  </si>
  <si>
    <t>Agua</t>
  </si>
  <si>
    <t>Disminución del recurso hídrico</t>
  </si>
  <si>
    <t>Generación de aguas residuales domésticas</t>
  </si>
  <si>
    <t>Contaminación del Agua</t>
  </si>
  <si>
    <t>Aseo de las instalaciones</t>
  </si>
  <si>
    <t>Todas las areas del MADS</t>
  </si>
  <si>
    <t>Consumo de insumos de aseo</t>
  </si>
  <si>
    <t>Contaminación del agua</t>
  </si>
  <si>
    <t>Aumento en la demanda de recursos</t>
  </si>
  <si>
    <t>Mantenimientos locativos</t>
  </si>
  <si>
    <t>Consumo de manteriales pétreos</t>
  </si>
  <si>
    <t>Agotamiento de recursos</t>
  </si>
  <si>
    <t>Fuera del MADS</t>
  </si>
  <si>
    <t>Aire</t>
  </si>
  <si>
    <t>Generación de escombros</t>
  </si>
  <si>
    <t>Consumo de productos químicos</t>
  </si>
  <si>
    <t>Emisión de fuentes móviles</t>
  </si>
  <si>
    <t>Piso -1 y -2</t>
  </si>
  <si>
    <t>Mantenimiento de Bombas y Plantas Electricas</t>
  </si>
  <si>
    <t>Jardinería</t>
  </si>
  <si>
    <t>Papel usado, ganchos de cosedora</t>
  </si>
  <si>
    <t>Incremento en el volumen de residuos a ser manejados</t>
  </si>
  <si>
    <t>Barrido de pisos, Empaques de alimentos, otros</t>
  </si>
  <si>
    <t>Aceites usados, filtros y trapos contaminads</t>
  </si>
  <si>
    <t>Desplazamiento en autos de servidores públicos por comisiones del MADS</t>
  </si>
  <si>
    <t>Solventes, impermeabilizantes</t>
  </si>
  <si>
    <t xml:space="preserve">Empaques no peligrosos, cintas usadas, </t>
  </si>
  <si>
    <t>Escombros</t>
  </si>
  <si>
    <t>Empaques de isumos peligrosos</t>
  </si>
  <si>
    <t>Incremento en el volumen de residuos no peligrosos a ser manejados</t>
  </si>
  <si>
    <t>Uso de gases refrigerantes</t>
  </si>
  <si>
    <t>Escape de gas refrigerante</t>
  </si>
  <si>
    <t>Afectación de la capa de ozono</t>
  </si>
  <si>
    <t>Jabón de manos, ambientadores</t>
  </si>
  <si>
    <t>Anormal</t>
  </si>
  <si>
    <t>Riesgo ambiental</t>
  </si>
  <si>
    <t>Derrame de procuctos químicos</t>
  </si>
  <si>
    <t>Contaminación de agua o suelo
Aumento del volumen de residuos a disponer</t>
  </si>
  <si>
    <t>Piso -2</t>
  </si>
  <si>
    <t>ACPM</t>
  </si>
  <si>
    <t>Operación de Plantas Electricas</t>
  </si>
  <si>
    <t>Emisión de Ruido Ambiental</t>
  </si>
  <si>
    <t>Ruido generado por las plantas eléctricas</t>
  </si>
  <si>
    <t>Afectación de la comunidad</t>
  </si>
  <si>
    <t>Gases</t>
  </si>
  <si>
    <t>Contaminación del aire</t>
  </si>
  <si>
    <t>Emergencia</t>
  </si>
  <si>
    <t>Por el almacenamiento de ACPM</t>
  </si>
  <si>
    <t>Derrame de combustible</t>
  </si>
  <si>
    <t>Operación de Bombas de Agua</t>
  </si>
  <si>
    <t>Presión sobre los recursos naturales</t>
  </si>
  <si>
    <t>Generada por fallas en las bombas de agua</t>
  </si>
  <si>
    <t>Generado por corto circuito</t>
  </si>
  <si>
    <t>Incremento en el volumen de residuos a ser manejados
Afectación de la comunidad</t>
  </si>
  <si>
    <t>Adquisición y Mantenimiento de Equipos de Computo</t>
  </si>
  <si>
    <t>Generación de RAEE's</t>
  </si>
  <si>
    <t>Residuos de Aparatos Eléctricos y Electrónicos</t>
  </si>
  <si>
    <t>Incremento en el volumen de RAEE's a disponer</t>
  </si>
  <si>
    <t>Baterias de UPS</t>
  </si>
  <si>
    <t>Mantenimiento de la UPS</t>
  </si>
  <si>
    <t>Terrazas</t>
  </si>
  <si>
    <t>Matenimiento de Equipos de Aire Acondicionado</t>
  </si>
  <si>
    <t>Productos químicos de limpieza de equipos electrónicos</t>
  </si>
  <si>
    <t>Lubricantes, desengrasantes, otros</t>
  </si>
  <si>
    <t>Empaques de cartón o plastico</t>
  </si>
  <si>
    <t>Aceites usados, trapos impregnados de solventes, filtros contaminados</t>
  </si>
  <si>
    <t>Vigilancia</t>
  </si>
  <si>
    <t>Parqueaderos y Área Perimetral</t>
  </si>
  <si>
    <t>Ladrido de los perros de vigilancia canina</t>
  </si>
  <si>
    <t>MINISTERIO DE AMBIENTE Y DESARROLLO SOSTENIBLE</t>
  </si>
  <si>
    <t>Matriz de Identificación de Aspectos e Impactos Ambientales</t>
  </si>
  <si>
    <t>Empaques plásticos y otros</t>
  </si>
  <si>
    <t xml:space="preserve">Empaques de hervicidas </t>
  </si>
  <si>
    <t>No.</t>
  </si>
  <si>
    <t>Gestión del Desarrollo Sostenible</t>
  </si>
  <si>
    <t>Asistencia Técnica</t>
  </si>
  <si>
    <t>Desengrasantes y otros</t>
  </si>
  <si>
    <t>Papel del material impreso relacionado con los temas tratados</t>
  </si>
  <si>
    <t>Diferentes escenarios del País</t>
  </si>
  <si>
    <t>Gestión Administrativa y Financiera
Grupo de Servicios Administrativos</t>
  </si>
  <si>
    <t>Gestión Administrativa y Financiera
Sistemas</t>
  </si>
  <si>
    <t>Flora</t>
  </si>
  <si>
    <t>Consumo de madera</t>
  </si>
  <si>
    <t>Generación de residuos peligrosos</t>
  </si>
  <si>
    <t>Incremento en el volumen de residuos peligrosos a disponer</t>
  </si>
  <si>
    <t>Abonos</t>
  </si>
  <si>
    <t>Agua para riego de las plantas</t>
  </si>
  <si>
    <t>Presión sobre el recurso forestal</t>
  </si>
  <si>
    <t>Manejo Ambiental</t>
  </si>
  <si>
    <t>Agua del acueducto</t>
  </si>
  <si>
    <t xml:space="preserve">Exigencia ambiental en el Contrato de Aseo a Contratista
Supervisión a los criterios de sostenibilidad ambiental </t>
  </si>
  <si>
    <t>Gasolina, Diesel o gas natural</t>
  </si>
  <si>
    <t>Áreas Verdes</t>
  </si>
  <si>
    <t>Carga de las baterias de los carros eléctricos</t>
  </si>
  <si>
    <t>Parqueadero principal</t>
  </si>
  <si>
    <t>Acometida a 220 Voltios</t>
  </si>
  <si>
    <t>Iuminación y secadores de manos</t>
  </si>
  <si>
    <t>Consumo de combustibles</t>
  </si>
  <si>
    <t>Uso de Ascensores</t>
  </si>
  <si>
    <t>Mantenimiento de Ascensores</t>
  </si>
  <si>
    <t>Los dos ascensores en todos los pisos</t>
  </si>
  <si>
    <t>Consumo de energía eléctrica</t>
  </si>
  <si>
    <t>Servicio de Fotocopiado, Impresión y Scaneado</t>
  </si>
  <si>
    <t>Consumo de papel</t>
  </si>
  <si>
    <t>Consumo de papel y tintas de impresión</t>
  </si>
  <si>
    <t>Tóner y cartuchos de impresión</t>
  </si>
  <si>
    <t>Programa de Uso Eficiente de Papel
Estrategia de Cero Papel
Guía de Buenas Prácticas Ambientales</t>
  </si>
  <si>
    <t xml:space="preserve">Exigencia ambiental en el Contrato de Servicio de Fotocopiado al Contratista
Supervisión a los criterios de sostenibilidad ambiental </t>
  </si>
  <si>
    <t>Diferentes escenarios del país</t>
  </si>
  <si>
    <t>Programa de Uso Racional de Energía
Uso de bombillas ahorradoras
Sensores de movimiento
Guía de Buenas Prácticas Ambientales</t>
  </si>
  <si>
    <t>Cumplimiento de las recomendaciones del fabricante de los vehículos
Seguimiento y mantenimiento a la instalación</t>
  </si>
  <si>
    <t>Programa de Uso Racional de Energía
Mantenimiento de las bombas</t>
  </si>
  <si>
    <t>Programa de Uso Racional de Energía
Mantenimiento de los ascensores</t>
  </si>
  <si>
    <t xml:space="preserve">Programa de Uso Racional de Energía
Equipos de consumo eficiente de energía
</t>
  </si>
  <si>
    <t>Fumigación</t>
  </si>
  <si>
    <t>Plaguicidas</t>
  </si>
  <si>
    <t>Envases de plaguicidas</t>
  </si>
  <si>
    <t xml:space="preserve">Exigencia ambiental en el Contrato de Servicio de Fumigación al Contratista
Supervisión a los criterios de sostenibilidad ambiental </t>
  </si>
  <si>
    <t>Supervisión al Contrato</t>
  </si>
  <si>
    <t>Guia de Buenas Prácticas Ambientales</t>
  </si>
  <si>
    <t xml:space="preserve">Exigencia ambiental en el Contrato de Mantenimiento Locativo al Contratista
Supervisión a los criterios de sostenibilidad ambiental </t>
  </si>
  <si>
    <t>Detergentes, papel higienico, toallas de papel, otros</t>
  </si>
  <si>
    <t>Sillas de madera
Otros elementos de madera</t>
  </si>
  <si>
    <t>Criterios de sostenibilidad ambiental para la compra</t>
  </si>
  <si>
    <t xml:space="preserve">Exigencia ambiental en el Contrato Mantenimiento Locativo y Obras Civiles
Supervisión a los criterios de sostenibilidad ambiental </t>
  </si>
  <si>
    <t>Buenas practicas para el almacenamiento y cargue de combustible
Diques de contención
Procedimiento de atención de emergencias</t>
  </si>
  <si>
    <t xml:space="preserve">Capacitación en manejo seguro de productos químicos
Exigencia ambiental en el Contrato de Mantenimiento Locativo
Supervisión a los criterios de sostenibilidad ambiental </t>
  </si>
  <si>
    <t>Sensibilización a los Servidores Públicos</t>
  </si>
  <si>
    <t>Programa de mantenimiento de  Plantas Eléctricas</t>
  </si>
  <si>
    <t>Reubicación de las perreras
Traslado de la Perrita que más ladraba</t>
  </si>
  <si>
    <t xml:space="preserve">Exigencia ambiental en el Contrato de Mantenimiento de Aires Acondicionados
Supervisión a los criterios de sostenibilidad ambiental </t>
  </si>
  <si>
    <t>Guía de Buenas Practicas Ambientales
Exigencia de cumplimiento de buenas practicas ambientales a contratistas</t>
  </si>
  <si>
    <t>Programa de Gestión Integral de Residuos
Exigencia ambiental en los Contratos relacionados con adquisición de tecnología</t>
  </si>
  <si>
    <t xml:space="preserve">Residuos de empaques y otros </t>
  </si>
  <si>
    <t>Generación de residuos no peligrosos aprovechables</t>
  </si>
  <si>
    <t>Programa de Gestión Integral de Residuos
Guía de Buenas Prácticas Ambientales</t>
  </si>
  <si>
    <t>Extintores
Plan de respuesta ante emergencias</t>
  </si>
  <si>
    <t>Mantenimiento de las bombas de agua
Plan de respuesta ante emergencias</t>
  </si>
  <si>
    <t>Uso de gases refrigerantes permitios por la legislación
Exigencias ambientales en el contrato de mantenimiento de aires acomdicionados</t>
  </si>
  <si>
    <t>Programa de Uso Racional de Energía
Uso de bombillas ahorradoras
Sensores de movimiento en Piso 3 y baños
Guía de Buenas Prácticas Ambientales</t>
  </si>
  <si>
    <t>Instructivo para atención de derrame de ACPM en cargue de la guadañadora.</t>
  </si>
  <si>
    <t>Almacenamiento de residuos</t>
  </si>
  <si>
    <t>Centro de Acopio de Residuos</t>
  </si>
  <si>
    <t>Rotura de Bombillas fluorescentes</t>
  </si>
  <si>
    <t>Buenas practicas para el almacenamiento de residuos en el Plan de Gestión Integral de Residuos</t>
  </si>
  <si>
    <t>Aseo de caniles</t>
  </si>
  <si>
    <t>Perreras</t>
  </si>
  <si>
    <t>Químico para limpieza en seco de los caniles</t>
  </si>
  <si>
    <t>Supervisión al Contrato de Vigilancia</t>
  </si>
  <si>
    <t>Proceso: Administración del Sistema Integrado de Gestión</t>
  </si>
  <si>
    <t>Contaminación del aire
Incremento del volumen de residuos a disponer</t>
  </si>
  <si>
    <t>Aumento de residuos a disponer</t>
  </si>
  <si>
    <t>Papel reutilizable / reciclable
Ganchos de cosedora</t>
  </si>
  <si>
    <t>Guía de Buenas Prácticas Ambientales
Programa de Gestión Integral de Residuos
Contrato de Reciclaje</t>
  </si>
  <si>
    <t>Programa de Uso eficiente de agua
Guía de buenas prácticas ambientales
Grifería de bajo consumo de agua</t>
  </si>
  <si>
    <t>Generación de residuos ordinarios</t>
  </si>
  <si>
    <t>Residuos del baño</t>
  </si>
  <si>
    <t>Agua de lavamanos y sanitarios</t>
  </si>
  <si>
    <t>DS-E-SIG-22</t>
  </si>
  <si>
    <r>
      <t xml:space="preserve">Versión: </t>
    </r>
    <r>
      <rPr>
        <sz val="8"/>
        <rFont val="Arial"/>
        <family val="2"/>
      </rPr>
      <t xml:space="preserve"> 3</t>
    </r>
  </si>
  <si>
    <t>Versión</t>
  </si>
  <si>
    <t>Inicial</t>
  </si>
  <si>
    <t>Descripción</t>
  </si>
  <si>
    <t>Se incluyeron los aspectos ambientales "Rotura de Bombillos Fluorescentes" y "Derrame de combustible" por el uso de la guadañadora.</t>
  </si>
  <si>
    <t>R 410a Nuevo equipo de aire acondicionado en el centro de computo
R22 equipo del cuarto de monitoreo</t>
  </si>
  <si>
    <t>Escape de R22 o R410a</t>
  </si>
  <si>
    <t>Todos los pisos MADS
Edificio UGI Piso 20</t>
  </si>
  <si>
    <t>Se incluyó el gas refrigerante del nuevo equipo de aire acondicionado</t>
  </si>
  <si>
    <t xml:space="preserve">Se incluyeron dos aspectos ambientales con impacto ambiental positivo. </t>
  </si>
  <si>
    <t xml:space="preserve">Exigencia ambiental al Contratista en el Contrato de Aseo
Supervisión a los criterios de sostenibilidad ambiental </t>
  </si>
  <si>
    <t>Emisión de gases</t>
  </si>
  <si>
    <t xml:space="preserve">Derrame de ACPM en el cargue de la guadañadora  </t>
  </si>
  <si>
    <t>Derrame del plaguicida utilizado</t>
  </si>
  <si>
    <t>Uso de autos eléctricos</t>
  </si>
  <si>
    <t>Disminución de gases de efecto invernadero</t>
  </si>
  <si>
    <t>Contrato de mantenimiento de vehículos del MADS
Supervisión al contrato de mantenimiento de vehículos</t>
  </si>
  <si>
    <t>Derivada de la combustión de los motores</t>
  </si>
  <si>
    <t>Dos autos eléctricos marca Renault</t>
  </si>
  <si>
    <t>Mantenimiento de los autos eléctricos</t>
  </si>
  <si>
    <t>Presión sobre el relleno sanitario</t>
  </si>
  <si>
    <t>Entrada Calle 37</t>
  </si>
  <si>
    <t>Apoyo a campañas de programas posconsumo de residuos</t>
  </si>
  <si>
    <t>Colocación de puntos posconsumo de residuos</t>
  </si>
  <si>
    <t>Fortalecimiento de cultura ambiental</t>
  </si>
  <si>
    <t>Se cuenta con puntos posconsumo de pilas, empaques de plaguicidas, luminarias, medicamentos vencidos, computadores y periféricos</t>
  </si>
  <si>
    <t>Conveios con las organizaciones responsables de los programas posconsumo</t>
  </si>
  <si>
    <t>Se incluyó el Piso 20 del edificio UGI debido a que los servidores de la Oficina Asesora de Planeación se encuentran aquí ubicados.</t>
  </si>
  <si>
    <t>Se actualizó la valoración de significancia, principalmente de los aspectos ambientales relacionados con residuos peligrosos.</t>
  </si>
  <si>
    <t>Uso de equipos eléctricos o electrónicos que requieren energía eléctrica
Uso del servicio de energía eléctrica para iluminación</t>
  </si>
  <si>
    <t>Exigencia de criterios ambientales en los contratos</t>
  </si>
  <si>
    <t>Vigencia: 19/11/2019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</si>
</sst>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FF66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61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3">
    <xf numFmtId="0" fontId="0" fillId="0" borderId="0" xfId="0"/>
    <xf numFmtId="0" fontId="11" fillId="0" borderId="0" xfId="1" applyFont="1" applyFill="1" applyBorder="1" applyAlignment="1"/>
    <xf numFmtId="0" fontId="11" fillId="0" borderId="0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/>
    <xf numFmtId="0" fontId="11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/>
    </xf>
    <xf numFmtId="14" fontId="1" fillId="0" borderId="15" xfId="1" applyNumberFormat="1" applyFont="1" applyFill="1" applyBorder="1" applyAlignment="1">
      <alignment horizontal="left" vertical="center"/>
    </xf>
    <xf numFmtId="0" fontId="1" fillId="0" borderId="17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horizontal="left" vertical="top" wrapText="1"/>
    </xf>
    <xf numFmtId="0" fontId="1" fillId="0" borderId="20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vertical="center"/>
    </xf>
    <xf numFmtId="14" fontId="1" fillId="0" borderId="7" xfId="1" applyNumberFormat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left" vertical="center" wrapText="1"/>
    </xf>
    <xf numFmtId="0" fontId="1" fillId="0" borderId="23" xfId="1" applyFont="1" applyFill="1" applyBorder="1" applyAlignment="1">
      <alignment horizontal="left" vertical="center" wrapText="1"/>
    </xf>
    <xf numFmtId="0" fontId="1" fillId="0" borderId="24" xfId="1" applyFont="1" applyFill="1" applyBorder="1" applyAlignment="1">
      <alignment horizontal="left" vertical="center" wrapText="1"/>
    </xf>
    <xf numFmtId="0" fontId="1" fillId="0" borderId="25" xfId="1" applyFont="1" applyFill="1" applyBorder="1" applyAlignment="1">
      <alignment horizontal="left" vertical="top" wrapText="1"/>
    </xf>
    <xf numFmtId="0" fontId="7" fillId="6" borderId="26" xfId="1" applyFont="1" applyFill="1" applyBorder="1" applyAlignment="1">
      <alignment horizontal="center" vertical="center" wrapText="1"/>
    </xf>
    <xf numFmtId="0" fontId="7" fillId="6" borderId="18" xfId="1" applyFont="1" applyFill="1" applyBorder="1" applyAlignment="1">
      <alignment horizontal="center" vertical="center" wrapText="1"/>
    </xf>
    <xf numFmtId="0" fontId="7" fillId="6" borderId="27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6" xfId="0" applyNumberFormat="1" applyFont="1" applyFill="1" applyBorder="1" applyAlignment="1">
      <alignment horizontal="center" vertical="center" wrapText="1" readingOrder="1"/>
    </xf>
    <xf numFmtId="0" fontId="0" fillId="0" borderId="30" xfId="0" applyBorder="1" applyAlignment="1">
      <alignment horizontal="center" vertical="center" wrapText="1" readingOrder="1"/>
    </xf>
    <xf numFmtId="0" fontId="18" fillId="0" borderId="31" xfId="0" applyNumberFormat="1" applyFont="1" applyFill="1" applyBorder="1" applyAlignment="1">
      <alignment horizontal="center" vertical="center" wrapText="1" readingOrder="1"/>
    </xf>
    <xf numFmtId="0" fontId="18" fillId="0" borderId="39" xfId="0" applyNumberFormat="1" applyFont="1" applyFill="1" applyBorder="1" applyAlignment="1">
      <alignment horizontal="center" vertical="center" wrapText="1" readingOrder="1"/>
    </xf>
    <xf numFmtId="0" fontId="18" fillId="0" borderId="32" xfId="0" applyNumberFormat="1" applyFont="1" applyFill="1" applyBorder="1" applyAlignment="1">
      <alignment horizontal="center" vertical="center" wrapText="1" readingOrder="1"/>
    </xf>
    <xf numFmtId="0" fontId="18" fillId="0" borderId="33" xfId="0" applyNumberFormat="1" applyFont="1" applyFill="1" applyBorder="1" applyAlignment="1">
      <alignment horizontal="center" vertical="center" wrapText="1" readingOrder="1"/>
    </xf>
    <xf numFmtId="0" fontId="18" fillId="0" borderId="40" xfId="0" applyNumberFormat="1" applyFont="1" applyFill="1" applyBorder="1" applyAlignment="1">
      <alignment horizontal="center" vertical="center" wrapText="1" readingOrder="1"/>
    </xf>
    <xf numFmtId="0" fontId="18" fillId="0" borderId="34" xfId="0" applyNumberFormat="1" applyFont="1" applyFill="1" applyBorder="1" applyAlignment="1">
      <alignment horizontal="center" vertical="center" wrapText="1" readingOrder="1"/>
    </xf>
    <xf numFmtId="0" fontId="27" fillId="0" borderId="30" xfId="0" applyFont="1" applyBorder="1" applyAlignment="1">
      <alignment horizontal="center" vertical="center" wrapText="1" readingOrder="1"/>
    </xf>
    <xf numFmtId="0" fontId="27" fillId="0" borderId="27" xfId="0" applyFont="1" applyBorder="1" applyAlignment="1">
      <alignment horizontal="center" vertical="center" wrapText="1" readingOrder="1"/>
    </xf>
    <xf numFmtId="0" fontId="26" fillId="0" borderId="31" xfId="0" applyNumberFormat="1" applyFont="1" applyBorder="1" applyAlignment="1">
      <alignment horizontal="center" vertical="center" wrapText="1"/>
    </xf>
    <xf numFmtId="0" fontId="26" fillId="0" borderId="39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25" fillId="0" borderId="26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0" fillId="0" borderId="35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20" fillId="0" borderId="33" xfId="0" applyNumberFormat="1" applyFont="1" applyBorder="1" applyAlignment="1">
      <alignment horizontal="center" vertical="center" wrapText="1"/>
    </xf>
    <xf numFmtId="0" fontId="20" fillId="0" borderId="40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4" fillId="5" borderId="26" xfId="0" applyNumberFormat="1" applyFont="1" applyFill="1" applyBorder="1" applyAlignment="1">
      <alignment horizontal="center" vertical="center" wrapText="1" readingOrder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19" fillId="6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 applyProtection="1">
      <alignment horizontal="center" vertical="center" wrapText="1"/>
      <protection locked="0"/>
    </xf>
    <xf numFmtId="0" fontId="19" fillId="5" borderId="37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7" fillId="6" borderId="26" xfId="1" applyFont="1" applyFill="1" applyBorder="1" applyAlignment="1">
      <alignment horizontal="center" vertical="center" wrapText="1"/>
    </xf>
    <xf numFmtId="0" fontId="7" fillId="6" borderId="27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61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Norm੎੎" xfId="13" xr:uid="{00000000-0005-0000-0000-000036000000}"/>
    <cellStyle name="Norm੎੎ 2" xfId="14" xr:uid="{00000000-0005-0000-0000-000037000000}"/>
    <cellStyle name="Norm੎੎ 3" xfId="15" xr:uid="{00000000-0005-0000-0000-000038000000}"/>
    <cellStyle name="Normal" xfId="0" builtinId="0"/>
    <cellStyle name="Normal 2" xfId="1" xr:uid="{00000000-0005-0000-0000-00003A000000}"/>
    <cellStyle name="Normal 2 2" xfId="16" xr:uid="{00000000-0005-0000-0000-00003B000000}"/>
    <cellStyle name="Normal 3" xfId="17" xr:uid="{00000000-0005-0000-0000-00003C000000}"/>
  </cellStyles>
  <dxfs count="45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66FF66"/>
      <color rgb="FFC7E6A4"/>
      <color rgb="FFFFFFCC"/>
      <color rgb="FF368321"/>
      <color rgb="FFFFFF66"/>
      <color rgb="FFCC3399"/>
      <color rgb="FFA50021"/>
      <color rgb="FF66FF33"/>
      <color rgb="FFCC99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707572</xdr:colOff>
      <xdr:row>0</xdr:row>
      <xdr:rowOff>101238</xdr:rowOff>
    </xdr:from>
    <xdr:to>
      <xdr:col>15</xdr:col>
      <xdr:colOff>1160146</xdr:colOff>
      <xdr:row>1</xdr:row>
      <xdr:rowOff>119653</xdr:rowOff>
    </xdr:to>
    <xdr:pic>
      <xdr:nvPicPr>
        <xdr:cNvPr id="5" name="2 Imagen" descr="logo calidad MADS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2465" y="101238"/>
          <a:ext cx="2139860" cy="589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%20Matriz%20de%20Aspectos%20e%20%20Impactos%20Ambientales%20Sep_23_201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_Aspectos_Impactos_Ambientales_VNS_No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de%20mrgonzalez\Documents\MGR\Documentos%20Propuestos\Aspectos%20Ambientales\Ejemplos\Matriz_AIA_31-dic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AIA"/>
      <sheetName val="Diccionarios"/>
      <sheetName val="Valoracion"/>
    </sheetNames>
    <sheetDataSet>
      <sheetData sheetId="0" refreshError="1"/>
      <sheetData sheetId="1">
        <row r="4">
          <cell r="A4" t="str">
            <v>Normal</v>
          </cell>
          <cell r="B4" t="str">
            <v>Medio_Ambiente</v>
          </cell>
          <cell r="G4" t="str">
            <v>Máxima</v>
          </cell>
          <cell r="H4" t="str">
            <v>Todos los Procesos de Dirección</v>
          </cell>
          <cell r="K4" t="str">
            <v xml:space="preserve">Analista de backups </v>
          </cell>
          <cell r="N4" t="str">
            <v xml:space="preserve">Almacenamiento </v>
          </cell>
          <cell r="Q4" t="str">
            <v xml:space="preserve">Almacén </v>
          </cell>
        </row>
        <row r="5">
          <cell r="A5" t="str">
            <v>Anormal</v>
          </cell>
          <cell r="G5" t="str">
            <v>Moderada</v>
          </cell>
          <cell r="H5" t="str">
            <v>Proceso Gestión Gerencial</v>
          </cell>
          <cell r="K5" t="str">
            <v xml:space="preserve">Analista de Bienestar Social </v>
          </cell>
          <cell r="N5" t="str">
            <v>Almacenamiento - depósito</v>
          </cell>
          <cell r="Q5" t="str">
            <v xml:space="preserve">Archivo central </v>
          </cell>
        </row>
        <row r="6">
          <cell r="A6" t="str">
            <v>Emergencia</v>
          </cell>
          <cell r="G6" t="str">
            <v>Baja</v>
          </cell>
          <cell r="H6" t="str">
            <v>Proceso Gestión de Planeación</v>
          </cell>
          <cell r="K6" t="str">
            <v xml:space="preserve">Analista de Salud ocupacional </v>
          </cell>
          <cell r="N6" t="str">
            <v xml:space="preserve">Almacenamiento de ACPM </v>
          </cell>
          <cell r="Q6" t="str">
            <v xml:space="preserve">Archivo central institucional </v>
          </cell>
        </row>
        <row r="7">
          <cell r="G7" t="str">
            <v>Escasa</v>
          </cell>
          <cell r="H7" t="str">
            <v>Proceso Gestión de la Calidad</v>
          </cell>
          <cell r="K7" t="str">
            <v>Analista de Salud ocupacional y/o Contratista especializado</v>
          </cell>
          <cell r="N7" t="str">
            <v xml:space="preserve">Almacenamiento de agua </v>
          </cell>
          <cell r="Q7" t="str">
            <v>Área de polideportivo</v>
          </cell>
        </row>
        <row r="8">
          <cell r="G8" t="str">
            <v>Nula</v>
          </cell>
          <cell r="H8" t="str">
            <v>Proceso Gestión Control Interno</v>
          </cell>
          <cell r="K8" t="str">
            <v xml:space="preserve">Analista de tintas </v>
          </cell>
          <cell r="N8" t="str">
            <v xml:space="preserve">Almacenamiento de agua potable y mantenimiento </v>
          </cell>
          <cell r="Q8" t="str">
            <v>Áreas administrativas y zonas comunes (corredores, escalesras, etc)</v>
          </cell>
        </row>
        <row r="9">
          <cell r="G9" t="str">
            <v>No aplica</v>
          </cell>
          <cell r="H9" t="str">
            <v>Todos los Procesos Misionales</v>
          </cell>
          <cell r="K9" t="str">
            <v xml:space="preserve">Analista del laboratorio de calidad </v>
          </cell>
          <cell r="N9" t="str">
            <v>Almacenamiento de herramientas y sustancias químicas para el mantenimiento de la maquinaria</v>
          </cell>
          <cell r="Q9" t="str">
            <v>Cafeterías</v>
          </cell>
        </row>
        <row r="10">
          <cell r="H10" t="str">
            <v>Proceso Gestión Comercial</v>
          </cell>
          <cell r="K10" t="str">
            <v>Archivistas</v>
          </cell>
          <cell r="N10" t="str">
            <v>Almacenamiento de materia prima y sustancias químicas</v>
          </cell>
          <cell r="Q10" t="str">
            <v xml:space="preserve">Centro de computo </v>
          </cell>
        </row>
        <row r="11">
          <cell r="H11" t="str">
            <v>Proceso Mercadeo y Ventas</v>
          </cell>
          <cell r="K11" t="str">
            <v xml:space="preserve">Asistente de archivo </v>
          </cell>
          <cell r="N11" t="str">
            <v xml:space="preserve">Almacenamiento de mercancía </v>
          </cell>
          <cell r="Q11" t="str">
            <v>Cuarto de aceites e insumos para impresión</v>
          </cell>
        </row>
        <row r="12">
          <cell r="H12" t="str">
            <v>Proceso Promoción y Divulgación</v>
          </cell>
          <cell r="K12" t="str">
            <v xml:space="preserve">Asistente de la oficina asesora jurídica </v>
          </cell>
          <cell r="N12" t="str">
            <v>Almacenamiento de RAEES</v>
          </cell>
          <cell r="Q12" t="str">
            <v xml:space="preserve">Cuarto de almacenamiento de elementos de aseo </v>
          </cell>
        </row>
        <row r="13">
          <cell r="H13" t="str">
            <v>Proceso Gestión de Producción</v>
          </cell>
          <cell r="K13" t="str">
            <v xml:space="preserve">Asistente de la subgerencia de producción </v>
          </cell>
          <cell r="N13" t="str">
            <v xml:space="preserve">Almacenamiento de residuos </v>
          </cell>
          <cell r="Q13" t="str">
            <v>Cuarto de almacenamiento de equipos de computo dados de baja - RAEES</v>
          </cell>
        </row>
        <row r="14">
          <cell r="H14" t="str">
            <v>Proceso Planeación y Programación de la Producción</v>
          </cell>
          <cell r="K14" t="str">
            <v xml:space="preserve">Asistente Grupo de Talento Humano </v>
          </cell>
          <cell r="N14" t="str">
            <v>Almacenamiento de residuos y de sustancias químicas</v>
          </cell>
          <cell r="Q14" t="str">
            <v xml:space="preserve">Cuarto de almacenamiento de insumos para cafeteria </v>
          </cell>
        </row>
        <row r="15">
          <cell r="H15" t="str">
            <v>Proceso Diario Único de Contratación Pública - DUCP</v>
          </cell>
          <cell r="K15" t="str">
            <v xml:space="preserve">Asistente Museo de Artes Gráficas </v>
          </cell>
          <cell r="N15" t="str">
            <v>Almacenamiento de sustancias químicas</v>
          </cell>
          <cell r="Q15" t="str">
            <v xml:space="preserve">Cuarto de almacenamiento de maquinaria para limpieza </v>
          </cell>
        </row>
        <row r="16">
          <cell r="H16" t="str">
            <v>Proceso Preprensa</v>
          </cell>
          <cell r="K16" t="str">
            <v xml:space="preserve">Asistentes de cada dependencia </v>
          </cell>
          <cell r="N16" t="str">
            <v xml:space="preserve">Almacenamiento de sustancias químicas y materia prima </v>
          </cell>
          <cell r="Q16" t="str">
            <v>Cuarto de almacenamiento de sustancias químicas para limpieza</v>
          </cell>
        </row>
        <row r="17">
          <cell r="H17" t="str">
            <v>Proceso Impresión</v>
          </cell>
          <cell r="K17" t="str">
            <v xml:space="preserve">Auxiliar del almacén </v>
          </cell>
          <cell r="N17" t="str">
            <v>Almacenamiento de trabajos en proceso</v>
          </cell>
          <cell r="Q17" t="str">
            <v>Cuarto de bombas</v>
          </cell>
        </row>
        <row r="18">
          <cell r="H18" t="str">
            <v>Proceso Acabados y Despachos</v>
          </cell>
          <cell r="K18" t="str">
            <v xml:space="preserve">Auxiliar del almacén y/o Proveedor del servicio </v>
          </cell>
          <cell r="N18" t="str">
            <v xml:space="preserve">Almacenamiento interno y compactación del retal </v>
          </cell>
          <cell r="Q18" t="str">
            <v xml:space="preserve">Cuarto de residuos ordinarios </v>
          </cell>
        </row>
        <row r="19">
          <cell r="H19" t="str">
            <v>Todos los Procesos de Apoyo</v>
          </cell>
          <cell r="K19" t="str">
            <v>Auxiliares de acabado</v>
          </cell>
          <cell r="N19" t="str">
            <v>Almacenamiento varios</v>
          </cell>
          <cell r="Q19" t="str">
            <v>Cuarto de residuos peligrosos</v>
          </cell>
        </row>
        <row r="20">
          <cell r="H20" t="str">
            <v>Proceso Gestión de Desarrollo del Talento Humano</v>
          </cell>
          <cell r="K20" t="str">
            <v xml:space="preserve">Brigadistas </v>
          </cell>
          <cell r="N20" t="str">
            <v>Almacenamiento y Distribución de energía (Operación)</v>
          </cell>
          <cell r="Q20" t="str">
            <v xml:space="preserve">Cuarto de tintas </v>
          </cell>
        </row>
        <row r="21">
          <cell r="H21" t="str">
            <v>Proceso Gestión Financiera</v>
          </cell>
          <cell r="K21" t="str">
            <v xml:space="preserve">Comité de Bienestar Social </v>
          </cell>
          <cell r="N21" t="str">
            <v xml:space="preserve">Almacenamiento y distribución de información electrónica </v>
          </cell>
          <cell r="Q21" t="str">
            <v>Cuarto eléctrico</v>
          </cell>
        </row>
        <row r="22">
          <cell r="H22" t="str">
            <v>Proceso Gestión de Compras y Almacén</v>
          </cell>
          <cell r="K22" t="str">
            <v>Conductor terceros</v>
          </cell>
          <cell r="N22" t="str">
            <v xml:space="preserve">Archivo de diario oficial </v>
          </cell>
          <cell r="Q22" t="str">
            <v xml:space="preserve">Cuarto planta de emergencias </v>
          </cell>
        </row>
        <row r="23">
          <cell r="H23" t="str">
            <v>Proceso Gestión Documental, Ambiental y de Activos Fijos</v>
          </cell>
          <cell r="K23" t="str">
            <v>Conductor, cliente y/o terceros</v>
          </cell>
          <cell r="N23" t="str">
            <v xml:space="preserve">Archivo de documentos </v>
          </cell>
          <cell r="Q23" t="str">
            <v xml:space="preserve">Cuarto rack </v>
          </cell>
        </row>
        <row r="24">
          <cell r="H24" t="str">
            <v>Proceso Gestión de Informática</v>
          </cell>
          <cell r="K24" t="str">
            <v xml:space="preserve">Contratista especializado </v>
          </cell>
          <cell r="N24" t="str">
            <v xml:space="preserve">Archivo de papeleria de la entidad </v>
          </cell>
          <cell r="Q24" t="str">
            <v xml:space="preserve">Depósitos de contabilidad </v>
          </cell>
        </row>
        <row r="25">
          <cell r="H25" t="str">
            <v>Proceso Gestión de Mantenimiento</v>
          </cell>
          <cell r="K25" t="str">
            <v xml:space="preserve">Coordinador de Contabilidad </v>
          </cell>
          <cell r="N25" t="str">
            <v xml:space="preserve">Archivo del muestreo del proceso de impresión </v>
          </cell>
          <cell r="Q25" t="str">
            <v>Depósitos de la subgerencia de producción</v>
          </cell>
        </row>
        <row r="26">
          <cell r="H26" t="str">
            <v>Todos los procesos</v>
          </cell>
          <cell r="K26" t="str">
            <v xml:space="preserve">Coordinador de impresión </v>
          </cell>
          <cell r="N26" t="str">
            <v xml:space="preserve">Atención al público </v>
          </cell>
          <cell r="Q26" t="str">
            <v>Depósitos de mantenimiento de infraestructura</v>
          </cell>
        </row>
        <row r="27">
          <cell r="K27" t="str">
            <v xml:space="preserve">Coordinador de impresión y/o Operario de impresión digital </v>
          </cell>
          <cell r="N27" t="str">
            <v xml:space="preserve">Calentar e ingerir alimentos 
Organizar alimentos para eventos especiales </v>
          </cell>
          <cell r="Q27" t="str">
            <v>Depósitos de oficina jurídica</v>
          </cell>
        </row>
        <row r="28">
          <cell r="K28" t="str">
            <v xml:space="preserve">Coordinador del Grupo CTP Imposición </v>
          </cell>
          <cell r="N28" t="str">
            <v xml:space="preserve">Compra de producto que involucra el transporte de mercancía peligrosa </v>
          </cell>
          <cell r="Q28" t="str">
            <v>Depósitos de promoción y divulgación</v>
          </cell>
        </row>
        <row r="29">
          <cell r="K29" t="str">
            <v>Coordinador Grupo de Almacén</v>
          </cell>
          <cell r="N29" t="str">
            <v xml:space="preserve">Conservación de las piezas </v>
          </cell>
          <cell r="Q29" t="str">
            <v>Depósitos de talento humano</v>
          </cell>
        </row>
        <row r="30">
          <cell r="K30" t="str">
            <v>Coordinador Grupo de Compras</v>
          </cell>
          <cell r="N30" t="str">
            <v>Corte
OFFSET 
Digital</v>
          </cell>
          <cell r="Q30" t="str">
            <v>Funcionamiento y mantenimiento torre de enfriamiento</v>
          </cell>
        </row>
        <row r="31">
          <cell r="K31" t="str">
            <v>Coordinador Grupo de Digitación
Coordinador Grupo de Corrección
Coordinador Grupo de Diagramación</v>
          </cell>
          <cell r="N31" t="str">
            <v>CTP Revelado de planchas</v>
          </cell>
          <cell r="Q31" t="str">
            <v>Funcionamiento y mantenimiento planta de emergencia</v>
          </cell>
        </row>
        <row r="32">
          <cell r="K32" t="str">
            <v>Coordinador Grupo de Mantenimiento de Infraestructura Física</v>
          </cell>
          <cell r="N32" t="str">
            <v>Definición de productos a vender</v>
          </cell>
          <cell r="Q32" t="str">
            <v>Oficina Grupo de Compras</v>
          </cell>
        </row>
        <row r="33">
          <cell r="K33" t="str">
            <v>Coordinador Grupo de Mantenimiento de Infraestructura Física</v>
          </cell>
          <cell r="N33" t="str">
            <v xml:space="preserve">Descargue y Cargue de combustible </v>
          </cell>
          <cell r="Q33" t="str">
            <v xml:space="preserve">Laboratorio de gestión de la calidad </v>
          </cell>
        </row>
        <row r="34">
          <cell r="K34" t="str">
            <v>Coordinador Grupo de Programación de la Producción</v>
          </cell>
          <cell r="N34" t="str">
            <v xml:space="preserve">Distribución de puntos de voz y de datos para las diferentes áreas </v>
          </cell>
          <cell r="Q34" t="str">
            <v>Lavado del tanque de agua potable y almacenamiento del agua</v>
          </cell>
        </row>
        <row r="35">
          <cell r="K35" t="str">
            <v>Coordinador Grupo Gestión Documental, Ambiental y de Activos fijos</v>
          </cell>
          <cell r="N35" t="str">
            <v xml:space="preserve">Entrega Interna de mercancia </v>
          </cell>
          <cell r="Q35" t="str">
            <v>Mezanine</v>
          </cell>
        </row>
        <row r="36">
          <cell r="K36" t="str">
            <v xml:space="preserve">Coordinador y/o Operario Grupo de Mantenimiento </v>
          </cell>
          <cell r="N36" t="str">
            <v xml:space="preserve">Eventos especiales </v>
          </cell>
          <cell r="Q36" t="str">
            <v>Museo de Artes Gráficas</v>
          </cell>
        </row>
        <row r="37">
          <cell r="K37" t="str">
            <v>Coordinador y/o Operario Grupo de Mantenimiento de Infraestructura Física</v>
          </cell>
          <cell r="N37" t="str">
            <v xml:space="preserve">Imposición y prueba de color </v>
          </cell>
          <cell r="Q37" t="str">
            <v xml:space="preserve">Parqueaderos </v>
          </cell>
        </row>
        <row r="38">
          <cell r="K38" t="str">
            <v xml:space="preserve">Funcionarios y contratistas </v>
          </cell>
          <cell r="N38" t="str">
            <v xml:space="preserve">Impresión digital </v>
          </cell>
          <cell r="Q38" t="str">
            <v>Parte administrativa de producción</v>
          </cell>
        </row>
        <row r="39">
          <cell r="K39" t="str">
            <v xml:space="preserve">Funcionarios, contratistas y visitantes </v>
          </cell>
          <cell r="N39" t="str">
            <v>Funcionamiento de Entidad</v>
          </cell>
          <cell r="Q39" t="str">
            <v>Pileta de lavado</v>
          </cell>
        </row>
        <row r="40">
          <cell r="K40" t="str">
            <v>Guardas o vigilantes de seguridad</v>
          </cell>
          <cell r="N40" t="str">
            <v>Labores de oficina</v>
          </cell>
          <cell r="Q40" t="str">
            <v>Pileta de lavado - Lavador de rodillos</v>
          </cell>
        </row>
        <row r="41">
          <cell r="K41" t="str">
            <v>Ingeniero de soporte y mantenimiento</v>
          </cell>
          <cell r="N41" t="str">
            <v xml:space="preserve">Labores de Vigilancia </v>
          </cell>
          <cell r="Q41" t="str">
            <v>Planta - Área de Acabados</v>
          </cell>
        </row>
        <row r="42">
          <cell r="K42" t="str">
            <v xml:space="preserve">Ingenieros de sistemas y/o Contratista especializado </v>
          </cell>
          <cell r="N42" t="str">
            <v xml:space="preserve">Labores en cafetería </v>
          </cell>
          <cell r="Q42" t="str">
            <v>Planta - Área de Despachos</v>
          </cell>
        </row>
        <row r="43">
          <cell r="K43" t="str">
            <v xml:space="preserve">Ingenieros de soporte y mantenimiento y/o Contratista especializado </v>
          </cell>
          <cell r="N43" t="str">
            <v xml:space="preserve">Lavado industrial </v>
          </cell>
          <cell r="Q43" t="str">
            <v>Planta - Área de Impresión</v>
          </cell>
        </row>
        <row r="44">
          <cell r="K44" t="str">
            <v xml:space="preserve">Operario de impresión de cada máquina </v>
          </cell>
          <cell r="N44" t="str">
            <v>Limpieza Especial - Almacén y Planta de producción</v>
          </cell>
          <cell r="Q44" t="str">
            <v>Planta + Servicios industriales (cuarto de bombas, sistemas de aire acondicionado)</v>
          </cell>
        </row>
        <row r="45">
          <cell r="K45" t="str">
            <v xml:space="preserve">Operario de máquinas de acabados y/o puesto de trabajo </v>
          </cell>
          <cell r="N45" t="str">
            <v>Limpieza especial - Barrido con aserrín y ACPM</v>
          </cell>
          <cell r="Q45" t="str">
            <v>Polideportvivo y parqueaderos</v>
          </cell>
        </row>
        <row r="46">
          <cell r="K46" t="str">
            <v xml:space="preserve">Operario Grupo de Mantenimiento de Infraestructura Física y/o Operario de la empresa prestadora del servicio </v>
          </cell>
          <cell r="N46" t="str">
            <v>Limpieza y aseo</v>
          </cell>
          <cell r="Q46" t="str">
            <v xml:space="preserve">Salas de primeros auxilios </v>
          </cell>
        </row>
        <row r="47">
          <cell r="K47" t="str">
            <v xml:space="preserve">Operario y/o auxiliar de impresión </v>
          </cell>
          <cell r="N47" t="str">
            <v xml:space="preserve">Limpieza y mantenimiento de fachada </v>
          </cell>
          <cell r="Q47" t="str">
            <v>Baños, duchas, vestieres</v>
          </cell>
        </row>
        <row r="48">
          <cell r="K48" t="str">
            <v xml:space="preserve">Operario y/o auxiliar de impresión de cada máquina </v>
          </cell>
          <cell r="N48" t="str">
            <v>Limpieza y mantenimiento de montacargas</v>
          </cell>
          <cell r="Q48" t="str">
            <v>Sistemas de aire acondicionado 
  - Central 
  - Cuarto climatizado</v>
          </cell>
        </row>
        <row r="49">
          <cell r="K49" t="str">
            <v xml:space="preserve">Operarios de imposición </v>
          </cell>
          <cell r="N49" t="str">
            <v>Manejo final de residuos</v>
          </cell>
          <cell r="Q49" t="str">
            <v>Sistemas de aire acondicionado 
 - CTP 
 - Impresión digital  
 - Centro de computo</v>
          </cell>
        </row>
        <row r="50">
          <cell r="K50" t="str">
            <v xml:space="preserve">Operarios de limpieza y aseo </v>
          </cell>
          <cell r="N50" t="str">
            <v>Manipulación de sustancias químicas (recepción, almacenamiento, trasvase, uso)</v>
          </cell>
          <cell r="Q50" t="str">
            <v xml:space="preserve">Sistemas de refrigeración - gerencia, subgerencias y oficinas  de la entidad </v>
          </cell>
        </row>
        <row r="51">
          <cell r="K51" t="str">
            <v xml:space="preserve">Operarios de limpieza y aseo / Gestor externo </v>
          </cell>
          <cell r="N51" t="str">
            <v xml:space="preserve">Mantenimiento </v>
          </cell>
          <cell r="Q51" t="str">
            <v>Sistemas de refrigeración - maquinas de la planta de producción</v>
          </cell>
        </row>
        <row r="52">
          <cell r="K52" t="str">
            <v>Operarios de limpieza y aseo y/o Gestor externo prestador de servicio de aseo</v>
          </cell>
          <cell r="N52" t="str">
            <v xml:space="preserve">Mantenimiento de equipos de detección y respuesta ante emergencia </v>
          </cell>
          <cell r="Q52" t="str">
            <v>Sistema de tratamiento de aguas residuales</v>
          </cell>
        </row>
        <row r="53">
          <cell r="K53" t="str">
            <v>Operarios de mantenimiento y/o Contratista especializado</v>
          </cell>
          <cell r="N53" t="str">
            <v xml:space="preserve">Mantenimiento de máquinas del área de producción </v>
          </cell>
          <cell r="Q53" t="str">
            <v>Sótano parqueadero</v>
          </cell>
        </row>
        <row r="54">
          <cell r="K54" t="str">
            <v>Operarios de planchas y/o de imposición</v>
          </cell>
          <cell r="N54" t="str">
            <v>Mantenimiento de vehículos</v>
          </cell>
          <cell r="Q54" t="str">
            <v xml:space="preserve">Subestación media tensión </v>
          </cell>
        </row>
        <row r="55">
          <cell r="K55" t="str">
            <v xml:space="preserve">Operarios de terceros </v>
          </cell>
          <cell r="N55" t="str">
            <v xml:space="preserve">Mantenimiento en áreas de producción </v>
          </cell>
          <cell r="Q55" t="str">
            <v>Taller de mantenimiento</v>
          </cell>
        </row>
        <row r="56">
          <cell r="K56" t="str">
            <v>Operarios del Grupo de Mantenimiento de Infraestructura Física</v>
          </cell>
          <cell r="N56" t="str">
            <v>Mantenimiento Locativos o de infraestructura</v>
          </cell>
          <cell r="Q56" t="str">
            <v>UPS</v>
          </cell>
        </row>
        <row r="57">
          <cell r="K57" t="str">
            <v xml:space="preserve">Operarios y/o Auxiliares de impresión </v>
          </cell>
          <cell r="N57" t="str">
            <v xml:space="preserve">Mantenimiento unidades de computo </v>
          </cell>
          <cell r="Q57" t="str">
            <v>Zona de cargue de combustible - ACPM</v>
          </cell>
        </row>
        <row r="58">
          <cell r="K58" t="str">
            <v xml:space="preserve">Operarios y/o Auxiliares de impresión  Operarios de limpieza y aseo </v>
          </cell>
          <cell r="N58" t="str">
            <v xml:space="preserve">Mantenimiento y verificación  de equipos de detección y respuesta ante emergencia </v>
          </cell>
          <cell r="Q58" t="str">
            <v>Zona Exterior</v>
          </cell>
        </row>
        <row r="59">
          <cell r="K59" t="str">
            <v xml:space="preserve">Supervisor contrato de UPS </v>
          </cell>
          <cell r="N59" t="str">
            <v xml:space="preserve">Mantenimiento zonas verdes </v>
          </cell>
          <cell r="Q59" t="str">
            <v>Todas las áreas administrativas</v>
          </cell>
        </row>
        <row r="60">
          <cell r="K60" t="str">
            <v xml:space="preserve">Supervisor de contrato de bombas </v>
          </cell>
          <cell r="N60" t="str">
            <v xml:space="preserve">Movilización interna del producto terminado para el cargue </v>
          </cell>
          <cell r="Q60" t="str">
            <v>Toda la instalación (planta+áreas administrativas+áreas comunes)</v>
          </cell>
        </row>
        <row r="61">
          <cell r="K61" t="str">
            <v xml:space="preserve">Supervisor de contrato de la subestación eléctrica </v>
          </cell>
          <cell r="N61" t="str">
            <v>Movilización interna del retal desde los equipos de corte (guillotinas)</v>
          </cell>
          <cell r="Q61" t="str">
            <v>Vías externas a la planta</v>
          </cell>
        </row>
        <row r="62">
          <cell r="K62" t="str">
            <v xml:space="preserve">Supervisor de contrato de Planta de emergencia </v>
          </cell>
          <cell r="N62" t="str">
            <v xml:space="preserve">Movilización interna del retal para el cargue </v>
          </cell>
          <cell r="Q62" t="str">
            <v>Toda la planta</v>
          </cell>
        </row>
        <row r="63">
          <cell r="K63" t="str">
            <v xml:space="preserve">Supervisor del contrato de aseo </v>
          </cell>
          <cell r="N63" t="str">
            <v>Muestreos</v>
          </cell>
        </row>
        <row r="64">
          <cell r="K64" t="str">
            <v xml:space="preserve">Supervisor del contrato de vigilancia </v>
          </cell>
          <cell r="N64" t="str">
            <v>Operación</v>
          </cell>
        </row>
        <row r="65">
          <cell r="K65" t="str">
            <v>Supervisor de contrato cuarto eléctrico</v>
          </cell>
          <cell r="N65" t="str">
            <v>Operación de las unidades</v>
          </cell>
        </row>
        <row r="66">
          <cell r="K66" t="str">
            <v>Subgerente Comercial</v>
          </cell>
          <cell r="N66" t="str">
            <v xml:space="preserve">Operación y mantenimiento </v>
          </cell>
        </row>
        <row r="67">
          <cell r="N67" t="str">
            <v xml:space="preserve">Parqueo de vehículos </v>
          </cell>
        </row>
        <row r="68">
          <cell r="N68" t="str">
            <v>Planeación y programación de la producción</v>
          </cell>
        </row>
        <row r="69">
          <cell r="N69" t="str">
            <v xml:space="preserve">Plegado
Plastificado
Cosido al hilo
Encaratulado y colado
Corte trilateral y lineal
Manualidades
Empaque </v>
          </cell>
        </row>
        <row r="70">
          <cell r="N70" t="str">
            <v xml:space="preserve">Preparación y almacenamiento de pantones </v>
          </cell>
        </row>
        <row r="71">
          <cell r="N71" t="str">
            <v xml:space="preserve">Preparación, pruebas y análisis de materia prima </v>
          </cell>
        </row>
        <row r="72">
          <cell r="N72" t="str">
            <v>Preprensa:
Digitación
corrección
Diagramación</v>
          </cell>
        </row>
        <row r="73">
          <cell r="N73" t="str">
            <v>Recepción de mercancía peligrosa</v>
          </cell>
        </row>
        <row r="74">
          <cell r="N74" t="str">
            <v xml:space="preserve">Recepción de mercancías  </v>
          </cell>
        </row>
        <row r="75">
          <cell r="N75" t="str">
            <v>Recolección y transporte de residuos</v>
          </cell>
        </row>
        <row r="76">
          <cell r="N76" t="str">
            <v>Refrigeración</v>
          </cell>
        </row>
        <row r="77">
          <cell r="N77" t="str">
            <v>Registro ante SDA de Publicidad exterior</v>
          </cell>
        </row>
        <row r="78">
          <cell r="N78" t="str">
            <v>Registro ante SDA de Publicidad móvil</v>
          </cell>
        </row>
        <row r="79">
          <cell r="N79" t="str">
            <v>Riego zonas verdes</v>
          </cell>
        </row>
        <row r="80">
          <cell r="N80" t="str">
            <v>Sectorización y distribución del suministro de energía (operación)</v>
          </cell>
        </row>
        <row r="81">
          <cell r="N81" t="str">
            <v xml:space="preserve">Servicio de primeros auxilios </v>
          </cell>
        </row>
        <row r="82">
          <cell r="N82" t="str">
            <v xml:space="preserve">Solicitudes a proveedores de insumos, materia prima y otros </v>
          </cell>
        </row>
        <row r="83">
          <cell r="N83" t="str">
            <v>Transporte del producto terminado externo</v>
          </cell>
        </row>
        <row r="84">
          <cell r="N84" t="str">
            <v xml:space="preserve">Transporte externo del retal </v>
          </cell>
        </row>
        <row r="85">
          <cell r="N85" t="str">
            <v xml:space="preserve">Transporte y suministro de gasolina para montacarga </v>
          </cell>
        </row>
        <row r="86">
          <cell r="N86" t="str">
            <v xml:space="preserve">Uso de los servicios </v>
          </cell>
        </row>
        <row r="87">
          <cell r="N87" t="str">
            <v>Uso de montacargas para la movilización de la mercancía</v>
          </cell>
        </row>
        <row r="88">
          <cell r="N88" t="str">
            <v>Vertimiento manual de residuos líquidos provenientes del proceso de impresión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Matriz"/>
      <sheetName val="Diccionario AIA"/>
      <sheetName val="Listados"/>
      <sheetName val="Diccionarios"/>
      <sheetName val="Valoracion"/>
    </sheetNames>
    <sheetDataSet>
      <sheetData sheetId="0"/>
      <sheetData sheetId="1"/>
      <sheetData sheetId="2"/>
      <sheetData sheetId="3">
        <row r="4">
          <cell r="A4" t="str">
            <v>Normal</v>
          </cell>
          <cell r="H4" t="str">
            <v>Todos los Procesos de Dirección</v>
          </cell>
        </row>
        <row r="5">
          <cell r="H5" t="str">
            <v>Proceso Gestión Gerencial</v>
          </cell>
        </row>
        <row r="6">
          <cell r="H6" t="str">
            <v>Proceso Gestión de Planeación</v>
          </cell>
        </row>
        <row r="7">
          <cell r="H7" t="str">
            <v>Proceso Gestión de la Calidad</v>
          </cell>
        </row>
        <row r="8">
          <cell r="H8" t="str">
            <v>Proceso Gestión Control Interno</v>
          </cell>
        </row>
        <row r="9">
          <cell r="H9" t="str">
            <v>Todos los Procesos Misionales</v>
          </cell>
        </row>
        <row r="10">
          <cell r="H10" t="str">
            <v>Proceso Gestión Comercial</v>
          </cell>
        </row>
        <row r="11">
          <cell r="H11" t="str">
            <v>Proceso Mercadeo y Ventas</v>
          </cell>
        </row>
        <row r="12">
          <cell r="H12" t="str">
            <v>Proceso Promoción y Divulgación</v>
          </cell>
        </row>
        <row r="13">
          <cell r="H13" t="str">
            <v>Proceso Gestión de Producción</v>
          </cell>
        </row>
        <row r="14">
          <cell r="H14" t="str">
            <v>Proceso Planeación y Programación de la Producción</v>
          </cell>
        </row>
        <row r="15">
          <cell r="H15" t="str">
            <v>Proceso Diario Único de Contratación Pública - DUCP</v>
          </cell>
        </row>
        <row r="16">
          <cell r="H16" t="str">
            <v>Proceso Preprensa</v>
          </cell>
        </row>
        <row r="17">
          <cell r="H17" t="str">
            <v>Proceso Impresión</v>
          </cell>
        </row>
        <row r="18">
          <cell r="H18" t="str">
            <v>Proceso Acabados y Despachos</v>
          </cell>
        </row>
        <row r="19">
          <cell r="H19" t="str">
            <v>Todos los Procesos de Apoyo</v>
          </cell>
        </row>
        <row r="20">
          <cell r="H20" t="str">
            <v>Proceso Gestión de Desarrollo del Talento Humano</v>
          </cell>
        </row>
        <row r="21">
          <cell r="H21" t="str">
            <v>Proceso Gestión Financiera</v>
          </cell>
        </row>
        <row r="22">
          <cell r="H22" t="str">
            <v>Proceso Gestión de Compras y Almacén</v>
          </cell>
        </row>
        <row r="23">
          <cell r="H23" t="str">
            <v>Proceso Gestión Documental, Ambiental y de Activos Fijos</v>
          </cell>
        </row>
        <row r="24">
          <cell r="H24" t="str">
            <v>Proceso Gestión de Informática</v>
          </cell>
        </row>
        <row r="25">
          <cell r="H25" t="str">
            <v>Proceso Gestión de Mantenimiento</v>
          </cell>
        </row>
        <row r="26">
          <cell r="H26" t="str">
            <v>Todos los procesos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cionari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topLeftCell="C1" zoomScale="70" zoomScaleNormal="70" zoomScalePageLayoutView="80" workbookViewId="0">
      <selection activeCell="F3" sqref="F3:I3"/>
    </sheetView>
  </sheetViews>
  <sheetFormatPr baseColWidth="10" defaultColWidth="26.28515625" defaultRowHeight="12.75" x14ac:dyDescent="0.25"/>
  <cols>
    <col min="1" max="1" width="8" style="38" customWidth="1"/>
    <col min="2" max="3" width="19.85546875" style="37" customWidth="1"/>
    <col min="4" max="4" width="19.85546875" style="38" customWidth="1"/>
    <col min="5" max="5" width="22.28515625" style="37" customWidth="1"/>
    <col min="6" max="6" width="45.85546875" style="37" bestFit="1" customWidth="1"/>
    <col min="7" max="7" width="26" style="37" customWidth="1"/>
    <col min="8" max="8" width="15.28515625" style="38" bestFit="1" customWidth="1"/>
    <col min="9" max="9" width="23.42578125" style="37" bestFit="1" customWidth="1"/>
    <col min="10" max="13" width="4.85546875" style="38" customWidth="1"/>
    <col min="14" max="14" width="11" style="38" bestFit="1" customWidth="1"/>
    <col min="15" max="15" width="18.28515625" style="38" bestFit="1" customWidth="1"/>
    <col min="16" max="16" width="52.85546875" style="37" customWidth="1"/>
    <col min="17" max="17" width="37.85546875" style="37" hidden="1" customWidth="1"/>
    <col min="18" max="16384" width="26.28515625" style="37"/>
  </cols>
  <sheetData>
    <row r="1" spans="1:17" ht="45" customHeight="1" thickBot="1" x14ac:dyDescent="0.3">
      <c r="A1" s="103" t="s">
        <v>124</v>
      </c>
      <c r="B1" s="104"/>
      <c r="C1" s="104"/>
      <c r="D1" s="105"/>
      <c r="E1" s="106"/>
      <c r="F1" s="111" t="s">
        <v>125</v>
      </c>
      <c r="G1" s="88"/>
      <c r="H1" s="88"/>
      <c r="I1" s="88"/>
      <c r="J1" s="89"/>
      <c r="K1" s="90"/>
      <c r="L1" s="90"/>
      <c r="M1" s="90"/>
      <c r="N1" s="90"/>
      <c r="O1" s="90"/>
      <c r="P1" s="91"/>
    </row>
    <row r="2" spans="1:17" ht="15.75" thickBot="1" x14ac:dyDescent="0.3">
      <c r="A2" s="107"/>
      <c r="B2" s="108"/>
      <c r="C2" s="108"/>
      <c r="D2" s="109"/>
      <c r="E2" s="110"/>
      <c r="F2" s="87" t="s">
        <v>204</v>
      </c>
      <c r="G2" s="88"/>
      <c r="H2" s="88"/>
      <c r="I2" s="88"/>
      <c r="J2" s="92"/>
      <c r="K2" s="93"/>
      <c r="L2" s="93"/>
      <c r="M2" s="93"/>
      <c r="N2" s="93"/>
      <c r="O2" s="93"/>
      <c r="P2" s="94"/>
    </row>
    <row r="3" spans="1:17" ht="15.75" thickBot="1" x14ac:dyDescent="0.3">
      <c r="A3" s="100" t="s">
        <v>214</v>
      </c>
      <c r="B3" s="101"/>
      <c r="C3" s="101"/>
      <c r="D3" s="101"/>
      <c r="E3" s="102"/>
      <c r="F3" s="97" t="s">
        <v>245</v>
      </c>
      <c r="G3" s="98"/>
      <c r="H3" s="99"/>
      <c r="I3" s="99"/>
      <c r="J3" s="87" t="s">
        <v>213</v>
      </c>
      <c r="K3" s="95"/>
      <c r="L3" s="95"/>
      <c r="M3" s="95"/>
      <c r="N3" s="95"/>
      <c r="O3" s="95"/>
      <c r="P3" s="96"/>
    </row>
    <row r="4" spans="1:17" s="38" customFormat="1" ht="35.25" customHeight="1" x14ac:dyDescent="0.25">
      <c r="A4" s="124" t="s">
        <v>128</v>
      </c>
      <c r="B4" s="124" t="s">
        <v>15</v>
      </c>
      <c r="C4" s="56"/>
      <c r="D4" s="60"/>
      <c r="E4" s="39"/>
      <c r="F4" s="132"/>
      <c r="G4" s="133"/>
      <c r="H4" s="133"/>
      <c r="I4" s="134"/>
      <c r="J4" s="147" t="s">
        <v>18</v>
      </c>
      <c r="K4" s="148"/>
      <c r="L4" s="148"/>
      <c r="M4" s="148"/>
      <c r="N4" s="149"/>
      <c r="O4" s="146" t="s">
        <v>47</v>
      </c>
      <c r="P4" s="128" t="s">
        <v>143</v>
      </c>
      <c r="Q4" s="142" t="s">
        <v>6</v>
      </c>
    </row>
    <row r="5" spans="1:17" s="38" customFormat="1" ht="12.95" customHeight="1" x14ac:dyDescent="0.25">
      <c r="A5" s="124"/>
      <c r="B5" s="124"/>
      <c r="C5" s="129" t="s">
        <v>16</v>
      </c>
      <c r="D5" s="129" t="s">
        <v>23</v>
      </c>
      <c r="E5" s="131" t="s">
        <v>50</v>
      </c>
      <c r="F5" s="130" t="s">
        <v>3</v>
      </c>
      <c r="G5" s="130" t="s">
        <v>24</v>
      </c>
      <c r="H5" s="130" t="s">
        <v>17</v>
      </c>
      <c r="I5" s="130" t="s">
        <v>4</v>
      </c>
      <c r="J5" s="150" t="s">
        <v>1</v>
      </c>
      <c r="K5" s="126" t="s">
        <v>12</v>
      </c>
      <c r="L5" s="126" t="s">
        <v>45</v>
      </c>
      <c r="M5" s="126" t="s">
        <v>7</v>
      </c>
      <c r="N5" s="144" t="s">
        <v>11</v>
      </c>
      <c r="O5" s="146"/>
      <c r="P5" s="128"/>
      <c r="Q5" s="142"/>
    </row>
    <row r="6" spans="1:17" s="40" customFormat="1" ht="48.75" customHeight="1" x14ac:dyDescent="0.25">
      <c r="A6" s="125"/>
      <c r="B6" s="125"/>
      <c r="C6" s="122"/>
      <c r="D6" s="122"/>
      <c r="E6" s="135"/>
      <c r="F6" s="131"/>
      <c r="G6" s="131"/>
      <c r="H6" s="131"/>
      <c r="I6" s="131"/>
      <c r="J6" s="151"/>
      <c r="K6" s="127"/>
      <c r="L6" s="127"/>
      <c r="M6" s="127"/>
      <c r="N6" s="145"/>
      <c r="O6" s="146"/>
      <c r="P6" s="128"/>
      <c r="Q6" s="143"/>
    </row>
    <row r="7" spans="1:17" ht="70.5" customHeight="1" x14ac:dyDescent="0.25">
      <c r="A7" s="54">
        <v>1</v>
      </c>
      <c r="B7" s="136" t="s">
        <v>19</v>
      </c>
      <c r="C7" s="43" t="s">
        <v>27</v>
      </c>
      <c r="D7" s="64" t="s">
        <v>221</v>
      </c>
      <c r="E7" s="50" t="s">
        <v>46</v>
      </c>
      <c r="F7" s="47" t="s">
        <v>158</v>
      </c>
      <c r="G7" s="47" t="s">
        <v>48</v>
      </c>
      <c r="H7" s="45" t="s">
        <v>2</v>
      </c>
      <c r="I7" s="43" t="s">
        <v>63</v>
      </c>
      <c r="J7" s="45">
        <v>10</v>
      </c>
      <c r="K7" s="45">
        <v>6</v>
      </c>
      <c r="L7" s="45">
        <v>8</v>
      </c>
      <c r="M7" s="45">
        <v>-1</v>
      </c>
      <c r="N7" s="45">
        <f>(J7*0.3+K7*0.3+L7*0.4)*M7*10</f>
        <v>-80</v>
      </c>
      <c r="O7" s="46" t="str">
        <f>IF(N7&lt;=-80,"SIGNIFICANCIA ALTA",IF(N7&lt;=-60,"SIGNIFICANCIA MEDIA",IF(N7&lt;=-46,"SIGNIFICANCIA BAJA",IF(N7&lt;=-38,"NO SIGNIFICATIVO","NO SIGNIFICATIVO"))))</f>
        <v>SIGNIFICANCIA ALTA</v>
      </c>
      <c r="P7" s="63" t="s">
        <v>161</v>
      </c>
      <c r="Q7" s="49"/>
    </row>
    <row r="8" spans="1:17" ht="92.25" customHeight="1" x14ac:dyDescent="0.25">
      <c r="A8" s="54">
        <v>2</v>
      </c>
      <c r="B8" s="137"/>
      <c r="C8" s="43" t="s">
        <v>27</v>
      </c>
      <c r="D8" s="79" t="s">
        <v>221</v>
      </c>
      <c r="E8" s="50" t="s">
        <v>46</v>
      </c>
      <c r="F8" s="47" t="s">
        <v>156</v>
      </c>
      <c r="G8" s="47" t="s">
        <v>243</v>
      </c>
      <c r="H8" s="45" t="s">
        <v>2</v>
      </c>
      <c r="I8" s="43" t="s">
        <v>105</v>
      </c>
      <c r="J8" s="45">
        <v>10</v>
      </c>
      <c r="K8" s="45">
        <v>6</v>
      </c>
      <c r="L8" s="45">
        <v>8</v>
      </c>
      <c r="M8" s="45">
        <v>-1</v>
      </c>
      <c r="N8" s="64">
        <f>(J8*0.3+K8*0.3+L8*0.4)*M8*10</f>
        <v>-80</v>
      </c>
      <c r="O8" s="46" t="str">
        <f t="shared" ref="O8:O67" si="0">IF(N8&lt;=-80,"SIGNIFICANCIA ALTA",IF(N8&lt;=-60,"SIGNIFICANCIA MEDIA",IF(N8&lt;=-46,"SIGNIFICANCIA BAJA",IF(N8&lt;=-38,"NO SIGNIFICATIVO","NO SIGNIFICATIVO"))))</f>
        <v>SIGNIFICANCIA ALTA</v>
      </c>
      <c r="P8" s="62" t="s">
        <v>194</v>
      </c>
      <c r="Q8" s="49"/>
    </row>
    <row r="9" spans="1:17" ht="69" customHeight="1" x14ac:dyDescent="0.25">
      <c r="A9" s="54">
        <v>3</v>
      </c>
      <c r="B9" s="137"/>
      <c r="C9" s="43" t="s">
        <v>27</v>
      </c>
      <c r="D9" s="79" t="s">
        <v>221</v>
      </c>
      <c r="E9" s="43" t="s">
        <v>51</v>
      </c>
      <c r="F9" s="47" t="s">
        <v>189</v>
      </c>
      <c r="G9" s="47" t="s">
        <v>207</v>
      </c>
      <c r="H9" s="45" t="s">
        <v>2</v>
      </c>
      <c r="I9" s="43" t="s">
        <v>52</v>
      </c>
      <c r="J9" s="45">
        <v>10</v>
      </c>
      <c r="K9" s="45">
        <v>6</v>
      </c>
      <c r="L9" s="45">
        <v>8</v>
      </c>
      <c r="M9" s="45">
        <v>-1</v>
      </c>
      <c r="N9" s="45">
        <f t="shared" ref="N9:N12" si="1">(J9*0.3+K9*0.3+L9*0.4)*M9*10</f>
        <v>-80</v>
      </c>
      <c r="O9" s="46" t="str">
        <f t="shared" si="0"/>
        <v>SIGNIFICANCIA ALTA</v>
      </c>
      <c r="P9" s="63" t="s">
        <v>208</v>
      </c>
      <c r="Q9" s="41"/>
    </row>
    <row r="10" spans="1:17" ht="63.75" x14ac:dyDescent="0.25">
      <c r="A10" s="54">
        <v>4</v>
      </c>
      <c r="B10" s="137"/>
      <c r="C10" s="43" t="s">
        <v>27</v>
      </c>
      <c r="D10" s="79" t="s">
        <v>221</v>
      </c>
      <c r="E10" s="43" t="s">
        <v>51</v>
      </c>
      <c r="F10" s="47" t="s">
        <v>210</v>
      </c>
      <c r="G10" s="47" t="s">
        <v>77</v>
      </c>
      <c r="H10" s="45" t="s">
        <v>2</v>
      </c>
      <c r="I10" s="43" t="s">
        <v>234</v>
      </c>
      <c r="J10" s="45">
        <v>10</v>
      </c>
      <c r="K10" s="45">
        <v>6</v>
      </c>
      <c r="L10" s="45">
        <v>6</v>
      </c>
      <c r="M10" s="45">
        <v>-1</v>
      </c>
      <c r="N10" s="45">
        <f t="shared" si="1"/>
        <v>-72</v>
      </c>
      <c r="O10" s="46" t="str">
        <f t="shared" si="0"/>
        <v>SIGNIFICANCIA MEDIA</v>
      </c>
      <c r="P10" s="63" t="s">
        <v>190</v>
      </c>
      <c r="Q10" s="41"/>
    </row>
    <row r="11" spans="1:17" ht="54" customHeight="1" x14ac:dyDescent="0.25">
      <c r="A11" s="75">
        <v>5</v>
      </c>
      <c r="B11" s="137"/>
      <c r="C11" s="43" t="s">
        <v>53</v>
      </c>
      <c r="D11" s="64" t="s">
        <v>54</v>
      </c>
      <c r="E11" s="43" t="s">
        <v>55</v>
      </c>
      <c r="F11" s="47" t="s">
        <v>25</v>
      </c>
      <c r="G11" s="63" t="s">
        <v>144</v>
      </c>
      <c r="H11" s="45" t="s">
        <v>2</v>
      </c>
      <c r="I11" s="43" t="s">
        <v>56</v>
      </c>
      <c r="J11" s="45">
        <v>10</v>
      </c>
      <c r="K11" s="45">
        <v>6</v>
      </c>
      <c r="L11" s="45">
        <v>8</v>
      </c>
      <c r="M11" s="45">
        <v>-1</v>
      </c>
      <c r="N11" s="45">
        <f t="shared" si="1"/>
        <v>-80</v>
      </c>
      <c r="O11" s="46" t="str">
        <f t="shared" si="0"/>
        <v>SIGNIFICANCIA ALTA</v>
      </c>
      <c r="P11" s="84" t="s">
        <v>209</v>
      </c>
      <c r="Q11" s="49"/>
    </row>
    <row r="12" spans="1:17" ht="36" customHeight="1" x14ac:dyDescent="0.25">
      <c r="A12" s="75">
        <v>6</v>
      </c>
      <c r="B12" s="137"/>
      <c r="C12" s="47" t="s">
        <v>53</v>
      </c>
      <c r="D12" s="64" t="s">
        <v>54</v>
      </c>
      <c r="E12" s="47" t="s">
        <v>46</v>
      </c>
      <c r="F12" s="47" t="s">
        <v>70</v>
      </c>
      <c r="G12" s="47" t="s">
        <v>88</v>
      </c>
      <c r="H12" s="48" t="s">
        <v>2</v>
      </c>
      <c r="I12" s="47" t="s">
        <v>63</v>
      </c>
      <c r="J12" s="48">
        <v>10</v>
      </c>
      <c r="K12" s="48">
        <v>4</v>
      </c>
      <c r="L12" s="48">
        <v>1</v>
      </c>
      <c r="M12" s="48">
        <v>-1</v>
      </c>
      <c r="N12" s="48">
        <f t="shared" si="1"/>
        <v>-46.000000000000007</v>
      </c>
      <c r="O12" s="46" t="str">
        <f t="shared" si="0"/>
        <v>SIGNIFICANCIA BAJA</v>
      </c>
      <c r="P12" s="63" t="s">
        <v>244</v>
      </c>
      <c r="Q12" s="49"/>
    </row>
    <row r="13" spans="1:17" ht="39.950000000000003" customHeight="1" x14ac:dyDescent="0.25">
      <c r="A13" s="82">
        <v>7</v>
      </c>
      <c r="B13" s="137"/>
      <c r="C13" s="43" t="s">
        <v>53</v>
      </c>
      <c r="D13" s="64" t="s">
        <v>54</v>
      </c>
      <c r="E13" s="43" t="s">
        <v>55</v>
      </c>
      <c r="F13" s="47" t="s">
        <v>57</v>
      </c>
      <c r="G13" s="47" t="s">
        <v>212</v>
      </c>
      <c r="H13" s="45" t="s">
        <v>2</v>
      </c>
      <c r="I13" s="43" t="s">
        <v>58</v>
      </c>
      <c r="J13" s="45">
        <v>10</v>
      </c>
      <c r="K13" s="45">
        <v>6</v>
      </c>
      <c r="L13" s="45">
        <v>6</v>
      </c>
      <c r="M13" s="45">
        <v>-1</v>
      </c>
      <c r="N13" s="45">
        <f t="shared" ref="N13:N65" si="2">(J13*0.3+K13*0.3+L13*0.4)*M13*10</f>
        <v>-72</v>
      </c>
      <c r="O13" s="46" t="str">
        <f t="shared" si="0"/>
        <v>SIGNIFICANCIA MEDIA</v>
      </c>
      <c r="P13" s="63" t="s">
        <v>186</v>
      </c>
      <c r="Q13" s="49"/>
    </row>
    <row r="14" spans="1:17" ht="54" customHeight="1" x14ac:dyDescent="0.25">
      <c r="A14" s="82">
        <v>8</v>
      </c>
      <c r="B14" s="137"/>
      <c r="C14" s="63" t="s">
        <v>53</v>
      </c>
      <c r="D14" s="64" t="s">
        <v>54</v>
      </c>
      <c r="E14" s="63" t="s">
        <v>46</v>
      </c>
      <c r="F14" s="63" t="s">
        <v>156</v>
      </c>
      <c r="G14" s="63" t="s">
        <v>151</v>
      </c>
      <c r="H14" s="64" t="s">
        <v>2</v>
      </c>
      <c r="I14" s="63" t="s">
        <v>105</v>
      </c>
      <c r="J14" s="64">
        <v>10</v>
      </c>
      <c r="K14" s="64">
        <v>6</v>
      </c>
      <c r="L14" s="64">
        <v>6</v>
      </c>
      <c r="M14" s="64">
        <v>-1</v>
      </c>
      <c r="N14" s="64">
        <f>(J14*0.3+K14*0.3+L14*0.4)*M14*10</f>
        <v>-72</v>
      </c>
      <c r="O14" s="46" t="str">
        <f t="shared" si="0"/>
        <v>SIGNIFICANCIA MEDIA</v>
      </c>
      <c r="P14" s="63" t="s">
        <v>164</v>
      </c>
    </row>
    <row r="15" spans="1:17" ht="54" customHeight="1" x14ac:dyDescent="0.25">
      <c r="A15" s="82">
        <v>9</v>
      </c>
      <c r="B15" s="137"/>
      <c r="C15" s="74" t="s">
        <v>53</v>
      </c>
      <c r="D15" s="75" t="s">
        <v>54</v>
      </c>
      <c r="E15" s="74" t="s">
        <v>51</v>
      </c>
      <c r="F15" s="74" t="s">
        <v>210</v>
      </c>
      <c r="G15" s="74" t="s">
        <v>211</v>
      </c>
      <c r="H15" s="75" t="s">
        <v>2</v>
      </c>
      <c r="I15" s="74" t="s">
        <v>234</v>
      </c>
      <c r="J15" s="75">
        <v>10</v>
      </c>
      <c r="K15" s="75">
        <v>4</v>
      </c>
      <c r="L15" s="75">
        <v>1</v>
      </c>
      <c r="M15" s="75">
        <v>-1</v>
      </c>
      <c r="N15" s="83">
        <f>(J15*0.3+K15*0.3+L15*0.4)*M15*10</f>
        <v>-46.000000000000007</v>
      </c>
      <c r="O15" s="46" t="str">
        <f t="shared" si="0"/>
        <v>SIGNIFICANCIA BAJA</v>
      </c>
      <c r="P15" s="74" t="s">
        <v>174</v>
      </c>
    </row>
    <row r="16" spans="1:17" ht="53.1" customHeight="1" x14ac:dyDescent="0.25">
      <c r="A16" s="82">
        <v>10</v>
      </c>
      <c r="B16" s="138"/>
      <c r="C16" s="139" t="s">
        <v>79</v>
      </c>
      <c r="D16" s="140" t="s">
        <v>67</v>
      </c>
      <c r="E16" s="43" t="s">
        <v>46</v>
      </c>
      <c r="F16" s="47" t="s">
        <v>152</v>
      </c>
      <c r="G16" s="47" t="s">
        <v>146</v>
      </c>
      <c r="H16" s="45" t="s">
        <v>2</v>
      </c>
      <c r="I16" s="43" t="s">
        <v>5</v>
      </c>
      <c r="J16" s="45">
        <v>10</v>
      </c>
      <c r="K16" s="45">
        <v>6</v>
      </c>
      <c r="L16" s="45">
        <v>4</v>
      </c>
      <c r="M16" s="45">
        <v>-1</v>
      </c>
      <c r="N16" s="45">
        <f t="shared" si="2"/>
        <v>-64</v>
      </c>
      <c r="O16" s="46" t="str">
        <f t="shared" si="0"/>
        <v>SIGNIFICANCIA MEDIA</v>
      </c>
      <c r="P16" s="63" t="s">
        <v>230</v>
      </c>
    </row>
    <row r="17" spans="1:16" ht="53.1" customHeight="1" x14ac:dyDescent="0.25">
      <c r="A17" s="82">
        <v>11</v>
      </c>
      <c r="B17" s="138"/>
      <c r="C17" s="139"/>
      <c r="D17" s="140"/>
      <c r="E17" s="43" t="s">
        <v>68</v>
      </c>
      <c r="F17" s="47" t="s">
        <v>71</v>
      </c>
      <c r="G17" s="47" t="s">
        <v>231</v>
      </c>
      <c r="H17" s="45" t="s">
        <v>2</v>
      </c>
      <c r="I17" s="43" t="s">
        <v>100</v>
      </c>
      <c r="J17" s="45">
        <v>10</v>
      </c>
      <c r="K17" s="45">
        <v>4</v>
      </c>
      <c r="L17" s="45">
        <v>4</v>
      </c>
      <c r="M17" s="45">
        <v>-1</v>
      </c>
      <c r="N17" s="79">
        <f t="shared" si="2"/>
        <v>-58.000000000000007</v>
      </c>
      <c r="O17" s="46" t="str">
        <f t="shared" si="0"/>
        <v>SIGNIFICANCIA BAJA</v>
      </c>
      <c r="P17" s="78" t="s">
        <v>230</v>
      </c>
    </row>
    <row r="18" spans="1:16" ht="57.95" customHeight="1" x14ac:dyDescent="0.25">
      <c r="A18" s="82">
        <v>12</v>
      </c>
      <c r="B18" s="123"/>
      <c r="C18" s="139"/>
      <c r="D18" s="140"/>
      <c r="E18" s="78" t="s">
        <v>68</v>
      </c>
      <c r="F18" s="78" t="s">
        <v>228</v>
      </c>
      <c r="G18" s="78" t="s">
        <v>232</v>
      </c>
      <c r="H18" s="38" t="s">
        <v>2</v>
      </c>
      <c r="I18" s="78" t="s">
        <v>229</v>
      </c>
      <c r="J18" s="79">
        <v>10</v>
      </c>
      <c r="K18" s="79">
        <v>4</v>
      </c>
      <c r="L18" s="79">
        <v>1</v>
      </c>
      <c r="M18" s="38">
        <v>1</v>
      </c>
      <c r="N18" s="83">
        <f t="shared" si="2"/>
        <v>46.000000000000007</v>
      </c>
      <c r="O18" s="46" t="str">
        <f t="shared" si="0"/>
        <v>NO SIGNIFICATIVO</v>
      </c>
      <c r="P18" s="63" t="s">
        <v>233</v>
      </c>
    </row>
    <row r="19" spans="1:16" ht="40.5" customHeight="1" x14ac:dyDescent="0.25">
      <c r="A19" s="82">
        <v>13</v>
      </c>
      <c r="B19" s="112" t="s">
        <v>134</v>
      </c>
      <c r="C19" s="63" t="s">
        <v>148</v>
      </c>
      <c r="D19" s="65" t="s">
        <v>149</v>
      </c>
      <c r="E19" s="63" t="s">
        <v>46</v>
      </c>
      <c r="F19" s="63" t="s">
        <v>156</v>
      </c>
      <c r="G19" s="63" t="s">
        <v>150</v>
      </c>
      <c r="H19" s="64" t="s">
        <v>2</v>
      </c>
      <c r="I19" s="63" t="s">
        <v>105</v>
      </c>
      <c r="J19" s="64">
        <v>8</v>
      </c>
      <c r="K19" s="64">
        <v>6</v>
      </c>
      <c r="L19" s="64">
        <v>8</v>
      </c>
      <c r="M19" s="64">
        <v>-1</v>
      </c>
      <c r="N19" s="64">
        <f>(J19*0.3+K19*0.3+L19*0.4)*M19*10</f>
        <v>-74</v>
      </c>
      <c r="O19" s="46" t="str">
        <f t="shared" si="0"/>
        <v>SIGNIFICANCIA MEDIA</v>
      </c>
      <c r="P19" s="63" t="s">
        <v>165</v>
      </c>
    </row>
    <row r="20" spans="1:16" ht="36" customHeight="1" x14ac:dyDescent="0.25">
      <c r="A20" s="82">
        <v>14</v>
      </c>
      <c r="B20" s="120"/>
      <c r="C20" s="139" t="s">
        <v>59</v>
      </c>
      <c r="D20" s="112" t="s">
        <v>60</v>
      </c>
      <c r="E20" s="42" t="s">
        <v>55</v>
      </c>
      <c r="F20" s="47" t="s">
        <v>25</v>
      </c>
      <c r="G20" s="47" t="s">
        <v>144</v>
      </c>
      <c r="H20" s="44" t="s">
        <v>2</v>
      </c>
      <c r="I20" s="63" t="s">
        <v>56</v>
      </c>
      <c r="J20" s="44">
        <v>10</v>
      </c>
      <c r="K20" s="44">
        <v>6</v>
      </c>
      <c r="L20" s="44">
        <v>8</v>
      </c>
      <c r="M20" s="44">
        <v>-1</v>
      </c>
      <c r="N20" s="45">
        <f t="shared" si="2"/>
        <v>-80</v>
      </c>
      <c r="O20" s="46" t="str">
        <f t="shared" si="0"/>
        <v>SIGNIFICANCIA ALTA</v>
      </c>
      <c r="P20" s="63" t="s">
        <v>224</v>
      </c>
    </row>
    <row r="21" spans="1:16" ht="36" customHeight="1" x14ac:dyDescent="0.25">
      <c r="A21" s="82">
        <v>15</v>
      </c>
      <c r="B21" s="120"/>
      <c r="C21" s="139"/>
      <c r="D21" s="120"/>
      <c r="E21" s="42" t="s">
        <v>46</v>
      </c>
      <c r="F21" s="47" t="s">
        <v>61</v>
      </c>
      <c r="G21" s="47" t="s">
        <v>176</v>
      </c>
      <c r="H21" s="44" t="s">
        <v>2</v>
      </c>
      <c r="I21" s="42" t="s">
        <v>63</v>
      </c>
      <c r="J21" s="44">
        <v>10</v>
      </c>
      <c r="K21" s="44">
        <v>4</v>
      </c>
      <c r="L21" s="45">
        <v>4</v>
      </c>
      <c r="M21" s="44">
        <v>-1</v>
      </c>
      <c r="N21" s="45">
        <f t="shared" si="2"/>
        <v>-58.000000000000007</v>
      </c>
      <c r="O21" s="46" t="str">
        <f t="shared" si="0"/>
        <v>SIGNIFICANCIA BAJA</v>
      </c>
      <c r="P21" s="63" t="s">
        <v>224</v>
      </c>
    </row>
    <row r="22" spans="1:16" ht="57.75" customHeight="1" x14ac:dyDescent="0.25">
      <c r="A22" s="82">
        <v>16</v>
      </c>
      <c r="B22" s="120"/>
      <c r="C22" s="139"/>
      <c r="D22" s="120"/>
      <c r="E22" s="43" t="s">
        <v>51</v>
      </c>
      <c r="F22" s="47" t="s">
        <v>189</v>
      </c>
      <c r="G22" s="47" t="s">
        <v>75</v>
      </c>
      <c r="H22" s="45" t="s">
        <v>2</v>
      </c>
      <c r="I22" s="43" t="s">
        <v>84</v>
      </c>
      <c r="J22" s="45">
        <v>6</v>
      </c>
      <c r="K22" s="45">
        <v>6</v>
      </c>
      <c r="L22" s="45">
        <v>6</v>
      </c>
      <c r="M22" s="45">
        <v>-1</v>
      </c>
      <c r="N22" s="45">
        <f t="shared" si="2"/>
        <v>-60</v>
      </c>
      <c r="O22" s="46" t="str">
        <f t="shared" si="0"/>
        <v>SIGNIFICANCIA MEDIA</v>
      </c>
      <c r="P22" s="63" t="s">
        <v>187</v>
      </c>
    </row>
    <row r="23" spans="1:16" ht="42" customHeight="1" x14ac:dyDescent="0.25">
      <c r="A23" s="82">
        <v>17</v>
      </c>
      <c r="B23" s="120"/>
      <c r="C23" s="139"/>
      <c r="D23" s="122"/>
      <c r="E23" s="42" t="s">
        <v>55</v>
      </c>
      <c r="F23" s="47" t="s">
        <v>57</v>
      </c>
      <c r="G23" s="47" t="s">
        <v>62</v>
      </c>
      <c r="H23" s="44" t="s">
        <v>2</v>
      </c>
      <c r="I23" s="42" t="s">
        <v>62</v>
      </c>
      <c r="J23" s="44">
        <v>10</v>
      </c>
      <c r="K23" s="44">
        <v>6</v>
      </c>
      <c r="L23" s="45">
        <v>6</v>
      </c>
      <c r="M23" s="44">
        <v>-1</v>
      </c>
      <c r="N23" s="45">
        <f t="shared" si="2"/>
        <v>-72</v>
      </c>
      <c r="O23" s="46" t="str">
        <f t="shared" si="0"/>
        <v>SIGNIFICANCIA MEDIA</v>
      </c>
      <c r="P23" s="63" t="s">
        <v>186</v>
      </c>
    </row>
    <row r="24" spans="1:16" ht="42" customHeight="1" x14ac:dyDescent="0.25">
      <c r="A24" s="82">
        <v>18</v>
      </c>
      <c r="B24" s="120"/>
      <c r="C24" s="139" t="s">
        <v>64</v>
      </c>
      <c r="D24" s="140" t="s">
        <v>60</v>
      </c>
      <c r="E24" s="42" t="s">
        <v>46</v>
      </c>
      <c r="F24" s="47" t="s">
        <v>65</v>
      </c>
      <c r="G24" s="47" t="s">
        <v>66</v>
      </c>
      <c r="H24" s="44" t="s">
        <v>2</v>
      </c>
      <c r="I24" s="42" t="s">
        <v>5</v>
      </c>
      <c r="J24" s="44">
        <v>4</v>
      </c>
      <c r="K24" s="44">
        <v>6</v>
      </c>
      <c r="L24" s="44">
        <v>8</v>
      </c>
      <c r="M24" s="44">
        <v>-1</v>
      </c>
      <c r="N24" s="45">
        <f t="shared" si="2"/>
        <v>-62</v>
      </c>
      <c r="O24" s="46" t="str">
        <f t="shared" si="0"/>
        <v>SIGNIFICANCIA MEDIA</v>
      </c>
      <c r="P24" s="63" t="s">
        <v>179</v>
      </c>
    </row>
    <row r="25" spans="1:16" ht="39" customHeight="1" x14ac:dyDescent="0.25">
      <c r="A25" s="82">
        <v>19</v>
      </c>
      <c r="B25" s="120"/>
      <c r="C25" s="139"/>
      <c r="D25" s="140"/>
      <c r="E25" s="42" t="s">
        <v>46</v>
      </c>
      <c r="F25" s="47" t="s">
        <v>70</v>
      </c>
      <c r="G25" s="47" t="s">
        <v>80</v>
      </c>
      <c r="H25" s="45" t="s">
        <v>2</v>
      </c>
      <c r="I25" s="42" t="s">
        <v>63</v>
      </c>
      <c r="J25" s="44">
        <v>4</v>
      </c>
      <c r="K25" s="44">
        <v>4</v>
      </c>
      <c r="L25" s="44">
        <v>1</v>
      </c>
      <c r="M25" s="44">
        <v>-1</v>
      </c>
      <c r="N25" s="45">
        <f t="shared" si="2"/>
        <v>-28</v>
      </c>
      <c r="O25" s="46" t="str">
        <f t="shared" si="0"/>
        <v>NO SIGNIFICATIVO</v>
      </c>
      <c r="P25" s="63" t="s">
        <v>175</v>
      </c>
    </row>
    <row r="26" spans="1:16" ht="45.75" customHeight="1" x14ac:dyDescent="0.25">
      <c r="A26" s="82">
        <v>20</v>
      </c>
      <c r="B26" s="120"/>
      <c r="C26" s="139"/>
      <c r="D26" s="140"/>
      <c r="E26" s="58" t="s">
        <v>136</v>
      </c>
      <c r="F26" s="58" t="s">
        <v>137</v>
      </c>
      <c r="G26" s="58" t="s">
        <v>177</v>
      </c>
      <c r="H26" s="59" t="s">
        <v>2</v>
      </c>
      <c r="I26" s="58" t="s">
        <v>142</v>
      </c>
      <c r="J26" s="59">
        <v>4</v>
      </c>
      <c r="K26" s="59">
        <v>6</v>
      </c>
      <c r="L26" s="59">
        <v>6</v>
      </c>
      <c r="M26" s="59">
        <v>-1</v>
      </c>
      <c r="N26" s="59">
        <f t="shared" si="2"/>
        <v>-54</v>
      </c>
      <c r="O26" s="46" t="str">
        <f t="shared" si="0"/>
        <v>SIGNIFICANCIA BAJA</v>
      </c>
      <c r="P26" s="63" t="s">
        <v>178</v>
      </c>
    </row>
    <row r="27" spans="1:16" ht="57" customHeight="1" x14ac:dyDescent="0.25">
      <c r="A27" s="82">
        <v>21</v>
      </c>
      <c r="B27" s="120"/>
      <c r="C27" s="139"/>
      <c r="D27" s="140"/>
      <c r="E27" s="47" t="s">
        <v>90</v>
      </c>
      <c r="F27" s="47" t="s">
        <v>91</v>
      </c>
      <c r="G27" s="47" t="s">
        <v>80</v>
      </c>
      <c r="H27" s="48" t="s">
        <v>89</v>
      </c>
      <c r="I27" s="47" t="s">
        <v>92</v>
      </c>
      <c r="J27" s="48">
        <v>4</v>
      </c>
      <c r="K27" s="48">
        <v>4</v>
      </c>
      <c r="L27" s="48">
        <v>1</v>
      </c>
      <c r="M27" s="48">
        <v>-1</v>
      </c>
      <c r="N27" s="48">
        <f t="shared" si="2"/>
        <v>-28</v>
      </c>
      <c r="O27" s="46" t="str">
        <f t="shared" si="0"/>
        <v>NO SIGNIFICATIVO</v>
      </c>
      <c r="P27" s="63" t="s">
        <v>181</v>
      </c>
    </row>
    <row r="28" spans="1:16" ht="57.75" customHeight="1" x14ac:dyDescent="0.25">
      <c r="A28" s="82">
        <v>22</v>
      </c>
      <c r="B28" s="120"/>
      <c r="C28" s="139"/>
      <c r="D28" s="140"/>
      <c r="E28" s="42" t="s">
        <v>51</v>
      </c>
      <c r="F28" s="63" t="s">
        <v>189</v>
      </c>
      <c r="G28" s="47" t="s">
        <v>81</v>
      </c>
      <c r="H28" s="45" t="s">
        <v>2</v>
      </c>
      <c r="I28" s="43" t="s">
        <v>84</v>
      </c>
      <c r="J28" s="44">
        <v>4</v>
      </c>
      <c r="K28" s="44">
        <v>6</v>
      </c>
      <c r="L28" s="44">
        <v>8</v>
      </c>
      <c r="M28" s="44">
        <v>-1</v>
      </c>
      <c r="N28" s="45">
        <f t="shared" si="2"/>
        <v>-62</v>
      </c>
      <c r="O28" s="46" t="str">
        <f t="shared" si="0"/>
        <v>SIGNIFICANCIA MEDIA</v>
      </c>
      <c r="P28" s="63" t="s">
        <v>187</v>
      </c>
    </row>
    <row r="29" spans="1:16" ht="42" customHeight="1" x14ac:dyDescent="0.25">
      <c r="A29" s="82">
        <v>23</v>
      </c>
      <c r="B29" s="120"/>
      <c r="C29" s="139"/>
      <c r="D29" s="140"/>
      <c r="E29" s="42" t="s">
        <v>51</v>
      </c>
      <c r="F29" s="47" t="s">
        <v>69</v>
      </c>
      <c r="G29" s="47" t="s">
        <v>82</v>
      </c>
      <c r="H29" s="45" t="s">
        <v>2</v>
      </c>
      <c r="I29" s="43" t="s">
        <v>76</v>
      </c>
      <c r="J29" s="44">
        <v>4</v>
      </c>
      <c r="K29" s="44">
        <v>8</v>
      </c>
      <c r="L29" s="44">
        <v>8</v>
      </c>
      <c r="M29" s="44">
        <v>-1</v>
      </c>
      <c r="N29" s="45">
        <f t="shared" si="2"/>
        <v>-68</v>
      </c>
      <c r="O29" s="46" t="str">
        <f t="shared" si="0"/>
        <v>SIGNIFICANCIA MEDIA</v>
      </c>
      <c r="P29" s="63" t="s">
        <v>175</v>
      </c>
    </row>
    <row r="30" spans="1:16" ht="42.95" customHeight="1" x14ac:dyDescent="0.25">
      <c r="A30" s="82">
        <v>24</v>
      </c>
      <c r="B30" s="120"/>
      <c r="C30" s="139"/>
      <c r="D30" s="140"/>
      <c r="E30" s="42" t="s">
        <v>51</v>
      </c>
      <c r="F30" s="47" t="s">
        <v>138</v>
      </c>
      <c r="G30" s="47" t="s">
        <v>83</v>
      </c>
      <c r="H30" s="45" t="s">
        <v>2</v>
      </c>
      <c r="I30" s="63" t="s">
        <v>139</v>
      </c>
      <c r="J30" s="44">
        <v>4</v>
      </c>
      <c r="K30" s="44">
        <v>6</v>
      </c>
      <c r="L30" s="44">
        <v>8</v>
      </c>
      <c r="M30" s="45">
        <v>-1</v>
      </c>
      <c r="N30" s="45">
        <f t="shared" si="2"/>
        <v>-62</v>
      </c>
      <c r="O30" s="46" t="str">
        <f t="shared" si="0"/>
        <v>SIGNIFICANCIA MEDIA</v>
      </c>
      <c r="P30" s="63" t="s">
        <v>172</v>
      </c>
    </row>
    <row r="31" spans="1:16" ht="36" customHeight="1" x14ac:dyDescent="0.25">
      <c r="A31" s="82">
        <v>25</v>
      </c>
      <c r="B31" s="120"/>
      <c r="C31" s="114" t="s">
        <v>95</v>
      </c>
      <c r="D31" s="112" t="s">
        <v>93</v>
      </c>
      <c r="E31" s="47" t="s">
        <v>46</v>
      </c>
      <c r="F31" s="47" t="s">
        <v>152</v>
      </c>
      <c r="G31" s="47" t="s">
        <v>94</v>
      </c>
      <c r="H31" s="48" t="s">
        <v>89</v>
      </c>
      <c r="I31" s="47" t="s">
        <v>5</v>
      </c>
      <c r="J31" s="48">
        <v>4</v>
      </c>
      <c r="K31" s="48">
        <v>6</v>
      </c>
      <c r="L31" s="48">
        <v>4</v>
      </c>
      <c r="M31" s="48">
        <v>-1</v>
      </c>
      <c r="N31" s="48">
        <f t="shared" si="2"/>
        <v>-46</v>
      </c>
      <c r="O31" s="46" t="str">
        <f t="shared" si="0"/>
        <v>SIGNIFICANCIA BAJA</v>
      </c>
      <c r="P31" s="63" t="s">
        <v>183</v>
      </c>
    </row>
    <row r="32" spans="1:16" ht="37.5" customHeight="1" x14ac:dyDescent="0.25">
      <c r="A32" s="82">
        <v>26</v>
      </c>
      <c r="B32" s="120"/>
      <c r="C32" s="138"/>
      <c r="D32" s="121"/>
      <c r="E32" s="47" t="s">
        <v>68</v>
      </c>
      <c r="F32" s="47" t="s">
        <v>96</v>
      </c>
      <c r="G32" s="47" t="s">
        <v>97</v>
      </c>
      <c r="H32" s="48" t="s">
        <v>89</v>
      </c>
      <c r="I32" s="47" t="s">
        <v>98</v>
      </c>
      <c r="J32" s="48">
        <v>4</v>
      </c>
      <c r="K32" s="48">
        <v>1</v>
      </c>
      <c r="L32" s="48">
        <v>4</v>
      </c>
      <c r="M32" s="48">
        <v>-1</v>
      </c>
      <c r="N32" s="83">
        <f t="shared" si="2"/>
        <v>-31</v>
      </c>
      <c r="O32" s="46" t="str">
        <f t="shared" si="0"/>
        <v>NO SIGNIFICATIVO</v>
      </c>
      <c r="P32" s="63" t="s">
        <v>183</v>
      </c>
    </row>
    <row r="33" spans="1:16" ht="38.25" customHeight="1" x14ac:dyDescent="0.25">
      <c r="A33" s="82">
        <v>27</v>
      </c>
      <c r="B33" s="120"/>
      <c r="C33" s="138"/>
      <c r="D33" s="121"/>
      <c r="E33" s="47" t="s">
        <v>68</v>
      </c>
      <c r="F33" s="47" t="s">
        <v>225</v>
      </c>
      <c r="G33" s="47" t="s">
        <v>99</v>
      </c>
      <c r="H33" s="48" t="s">
        <v>89</v>
      </c>
      <c r="I33" s="47" t="s">
        <v>100</v>
      </c>
      <c r="J33" s="48">
        <v>6</v>
      </c>
      <c r="K33" s="48">
        <v>1</v>
      </c>
      <c r="L33" s="48">
        <v>4</v>
      </c>
      <c r="M33" s="48">
        <v>-1</v>
      </c>
      <c r="N33" s="83">
        <f t="shared" si="2"/>
        <v>-37</v>
      </c>
      <c r="O33" s="46" t="str">
        <f t="shared" si="0"/>
        <v>NO SIGNIFICATIVO</v>
      </c>
      <c r="P33" s="63" t="s">
        <v>183</v>
      </c>
    </row>
    <row r="34" spans="1:16" ht="42.75" customHeight="1" x14ac:dyDescent="0.25">
      <c r="A34" s="82">
        <v>28</v>
      </c>
      <c r="B34" s="120"/>
      <c r="C34" s="138"/>
      <c r="D34" s="121"/>
      <c r="E34" s="47" t="s">
        <v>90</v>
      </c>
      <c r="F34" s="47" t="s">
        <v>20</v>
      </c>
      <c r="G34" s="47" t="s">
        <v>102</v>
      </c>
      <c r="H34" s="48" t="s">
        <v>101</v>
      </c>
      <c r="I34" s="47" t="s">
        <v>205</v>
      </c>
      <c r="J34" s="48">
        <v>1</v>
      </c>
      <c r="K34" s="48">
        <v>10</v>
      </c>
      <c r="L34" s="48">
        <v>6</v>
      </c>
      <c r="M34" s="48">
        <v>-1</v>
      </c>
      <c r="N34" s="48">
        <f t="shared" si="2"/>
        <v>-57</v>
      </c>
      <c r="O34" s="46" t="str">
        <f t="shared" si="0"/>
        <v>SIGNIFICANCIA BAJA</v>
      </c>
      <c r="P34" s="63" t="s">
        <v>191</v>
      </c>
    </row>
    <row r="35" spans="1:16" ht="65.25" customHeight="1" x14ac:dyDescent="0.25">
      <c r="A35" s="82">
        <v>29</v>
      </c>
      <c r="B35" s="120"/>
      <c r="C35" s="123"/>
      <c r="D35" s="122"/>
      <c r="E35" s="47" t="s">
        <v>90</v>
      </c>
      <c r="F35" s="47" t="s">
        <v>103</v>
      </c>
      <c r="G35" s="47" t="s">
        <v>94</v>
      </c>
      <c r="H35" s="48" t="s">
        <v>101</v>
      </c>
      <c r="I35" s="47" t="s">
        <v>76</v>
      </c>
      <c r="J35" s="48">
        <v>4</v>
      </c>
      <c r="K35" s="48">
        <v>4</v>
      </c>
      <c r="L35" s="48">
        <v>1</v>
      </c>
      <c r="M35" s="48">
        <v>-1</v>
      </c>
      <c r="N35" s="48">
        <f t="shared" si="2"/>
        <v>-28</v>
      </c>
      <c r="O35" s="46" t="str">
        <f t="shared" si="0"/>
        <v>NO SIGNIFICATIVO</v>
      </c>
      <c r="P35" s="63" t="s">
        <v>180</v>
      </c>
    </row>
    <row r="36" spans="1:16" ht="36" customHeight="1" x14ac:dyDescent="0.25">
      <c r="A36" s="82">
        <v>30</v>
      </c>
      <c r="B36" s="120"/>
      <c r="C36" s="114" t="s">
        <v>104</v>
      </c>
      <c r="D36" s="112" t="s">
        <v>93</v>
      </c>
      <c r="E36" s="47" t="s">
        <v>46</v>
      </c>
      <c r="F36" s="63" t="s">
        <v>156</v>
      </c>
      <c r="G36" s="47" t="s">
        <v>49</v>
      </c>
      <c r="H36" s="48" t="s">
        <v>2</v>
      </c>
      <c r="I36" s="51" t="s">
        <v>105</v>
      </c>
      <c r="J36" s="48">
        <v>10</v>
      </c>
      <c r="K36" s="48">
        <v>6</v>
      </c>
      <c r="L36" s="48">
        <v>8</v>
      </c>
      <c r="M36" s="48">
        <v>-1</v>
      </c>
      <c r="N36" s="48">
        <f t="shared" si="2"/>
        <v>-80</v>
      </c>
      <c r="O36" s="46" t="str">
        <f t="shared" si="0"/>
        <v>SIGNIFICANCIA ALTA</v>
      </c>
      <c r="P36" s="63" t="s">
        <v>166</v>
      </c>
    </row>
    <row r="37" spans="1:16" ht="32.1" customHeight="1" x14ac:dyDescent="0.25">
      <c r="A37" s="82">
        <v>31</v>
      </c>
      <c r="B37" s="120"/>
      <c r="C37" s="138"/>
      <c r="D37" s="121"/>
      <c r="E37" s="47" t="s">
        <v>90</v>
      </c>
      <c r="F37" s="47" t="s">
        <v>8</v>
      </c>
      <c r="G37" s="47" t="s">
        <v>106</v>
      </c>
      <c r="H37" s="48" t="s">
        <v>89</v>
      </c>
      <c r="I37" s="51" t="s">
        <v>206</v>
      </c>
      <c r="J37" s="48">
        <v>4</v>
      </c>
      <c r="K37" s="48">
        <v>6</v>
      </c>
      <c r="L37" s="48">
        <v>6</v>
      </c>
      <c r="M37" s="48">
        <v>-1</v>
      </c>
      <c r="N37" s="48">
        <f t="shared" si="2"/>
        <v>-54</v>
      </c>
      <c r="O37" s="46" t="str">
        <f t="shared" si="0"/>
        <v>SIGNIFICANCIA BAJA</v>
      </c>
      <c r="P37" s="63" t="s">
        <v>192</v>
      </c>
    </row>
    <row r="38" spans="1:16" ht="66.75" customHeight="1" x14ac:dyDescent="0.25">
      <c r="A38" s="82">
        <v>32</v>
      </c>
      <c r="B38" s="120"/>
      <c r="C38" s="123"/>
      <c r="D38" s="122"/>
      <c r="E38" s="47" t="s">
        <v>90</v>
      </c>
      <c r="F38" s="47" t="s">
        <v>20</v>
      </c>
      <c r="G38" s="47" t="s">
        <v>107</v>
      </c>
      <c r="H38" s="48" t="s">
        <v>101</v>
      </c>
      <c r="I38" s="47" t="s">
        <v>108</v>
      </c>
      <c r="J38" s="48">
        <v>1</v>
      </c>
      <c r="K38" s="48">
        <v>10</v>
      </c>
      <c r="L38" s="48">
        <v>6</v>
      </c>
      <c r="M38" s="48">
        <v>-1</v>
      </c>
      <c r="N38" s="48">
        <f t="shared" si="2"/>
        <v>-57</v>
      </c>
      <c r="O38" s="46" t="str">
        <f t="shared" si="0"/>
        <v>SIGNIFICANCIA BAJA</v>
      </c>
      <c r="P38" s="63" t="s">
        <v>191</v>
      </c>
    </row>
    <row r="39" spans="1:16" ht="51.75" customHeight="1" x14ac:dyDescent="0.25">
      <c r="A39" s="82">
        <v>33</v>
      </c>
      <c r="B39" s="120"/>
      <c r="C39" s="139" t="s">
        <v>73</v>
      </c>
      <c r="D39" s="140" t="s">
        <v>72</v>
      </c>
      <c r="E39" s="43" t="s">
        <v>46</v>
      </c>
      <c r="F39" s="47" t="s">
        <v>70</v>
      </c>
      <c r="G39" s="47" t="s">
        <v>118</v>
      </c>
      <c r="H39" s="45" t="s">
        <v>2</v>
      </c>
      <c r="I39" s="43" t="s">
        <v>63</v>
      </c>
      <c r="J39" s="45">
        <v>4</v>
      </c>
      <c r="K39" s="45">
        <v>4</v>
      </c>
      <c r="L39" s="45">
        <v>1</v>
      </c>
      <c r="M39" s="45">
        <v>-1</v>
      </c>
      <c r="N39" s="45">
        <f t="shared" si="2"/>
        <v>-28</v>
      </c>
      <c r="O39" s="46" t="str">
        <f t="shared" si="0"/>
        <v>NO SIGNIFICATIVO</v>
      </c>
      <c r="P39" s="63" t="s">
        <v>175</v>
      </c>
    </row>
    <row r="40" spans="1:16" ht="46.5" customHeight="1" x14ac:dyDescent="0.25">
      <c r="A40" s="82">
        <v>34</v>
      </c>
      <c r="B40" s="120"/>
      <c r="C40" s="141"/>
      <c r="D40" s="140"/>
      <c r="E40" s="43" t="s">
        <v>51</v>
      </c>
      <c r="F40" s="63" t="s">
        <v>189</v>
      </c>
      <c r="G40" s="47" t="s">
        <v>119</v>
      </c>
      <c r="H40" s="45" t="s">
        <v>2</v>
      </c>
      <c r="I40" s="43" t="s">
        <v>76</v>
      </c>
      <c r="J40" s="45">
        <v>4</v>
      </c>
      <c r="K40" s="45">
        <v>4</v>
      </c>
      <c r="L40" s="45">
        <v>10</v>
      </c>
      <c r="M40" s="45">
        <v>-1</v>
      </c>
      <c r="N40" s="45">
        <f t="shared" si="2"/>
        <v>-64</v>
      </c>
      <c r="O40" s="46" t="str">
        <f t="shared" si="0"/>
        <v>SIGNIFICANCIA MEDIA</v>
      </c>
      <c r="P40" s="63" t="s">
        <v>187</v>
      </c>
    </row>
    <row r="41" spans="1:16" ht="41.1" customHeight="1" x14ac:dyDescent="0.25">
      <c r="A41" s="82">
        <v>35</v>
      </c>
      <c r="B41" s="120"/>
      <c r="C41" s="141"/>
      <c r="D41" s="140"/>
      <c r="E41" s="43" t="s">
        <v>51</v>
      </c>
      <c r="F41" s="47" t="s">
        <v>138</v>
      </c>
      <c r="G41" s="47" t="s">
        <v>120</v>
      </c>
      <c r="H41" s="45" t="s">
        <v>2</v>
      </c>
      <c r="I41" s="63" t="s">
        <v>139</v>
      </c>
      <c r="J41" s="45">
        <v>4</v>
      </c>
      <c r="K41" s="45">
        <v>6</v>
      </c>
      <c r="L41" s="45">
        <v>6</v>
      </c>
      <c r="M41" s="45">
        <v>-1</v>
      </c>
      <c r="N41" s="45">
        <f t="shared" si="2"/>
        <v>-54</v>
      </c>
      <c r="O41" s="46" t="str">
        <f t="shared" si="0"/>
        <v>SIGNIFICANCIA BAJA</v>
      </c>
      <c r="P41" s="63" t="s">
        <v>172</v>
      </c>
    </row>
    <row r="42" spans="1:16" ht="36" customHeight="1" x14ac:dyDescent="0.25">
      <c r="A42" s="82">
        <v>36</v>
      </c>
      <c r="B42" s="120"/>
      <c r="C42" s="70" t="s">
        <v>153</v>
      </c>
      <c r="D42" s="64" t="s">
        <v>155</v>
      </c>
      <c r="E42" s="63" t="s">
        <v>46</v>
      </c>
      <c r="F42" s="63" t="s">
        <v>156</v>
      </c>
      <c r="G42" s="63" t="s">
        <v>49</v>
      </c>
      <c r="H42" s="64" t="s">
        <v>2</v>
      </c>
      <c r="I42" s="63" t="s">
        <v>105</v>
      </c>
      <c r="J42" s="64">
        <v>10</v>
      </c>
      <c r="K42" s="64">
        <v>6</v>
      </c>
      <c r="L42" s="64">
        <v>8</v>
      </c>
      <c r="M42" s="64">
        <v>-1</v>
      </c>
      <c r="N42" s="64">
        <f t="shared" ref="N42" si="3">(J42*0.3+K42*0.3+L42*0.4)*M42*10</f>
        <v>-80</v>
      </c>
      <c r="O42" s="46" t="str">
        <f t="shared" si="0"/>
        <v>SIGNIFICANCIA ALTA</v>
      </c>
      <c r="P42" s="61" t="s">
        <v>167</v>
      </c>
    </row>
    <row r="43" spans="1:16" ht="42" customHeight="1" x14ac:dyDescent="0.25">
      <c r="A43" s="82">
        <v>37</v>
      </c>
      <c r="B43" s="120"/>
      <c r="C43" s="114" t="s">
        <v>154</v>
      </c>
      <c r="D43" s="140" t="s">
        <v>155</v>
      </c>
      <c r="E43" s="43" t="s">
        <v>46</v>
      </c>
      <c r="F43" s="47" t="s">
        <v>70</v>
      </c>
      <c r="G43" s="47" t="s">
        <v>131</v>
      </c>
      <c r="H43" s="45" t="s">
        <v>2</v>
      </c>
      <c r="I43" s="43" t="s">
        <v>63</v>
      </c>
      <c r="J43" s="45">
        <v>4</v>
      </c>
      <c r="K43" s="45">
        <v>1</v>
      </c>
      <c r="L43" s="45">
        <v>1</v>
      </c>
      <c r="M43" s="45">
        <v>-1</v>
      </c>
      <c r="N43" s="45">
        <f t="shared" si="2"/>
        <v>-19</v>
      </c>
      <c r="O43" s="46" t="str">
        <f t="shared" si="0"/>
        <v>NO SIGNIFICATIVO</v>
      </c>
      <c r="P43" s="63" t="s">
        <v>175</v>
      </c>
    </row>
    <row r="44" spans="1:16" ht="44.25" customHeight="1" x14ac:dyDescent="0.25">
      <c r="A44" s="82">
        <v>38</v>
      </c>
      <c r="B44" s="120"/>
      <c r="C44" s="116"/>
      <c r="D44" s="140"/>
      <c r="E44" s="43" t="s">
        <v>51</v>
      </c>
      <c r="F44" s="63" t="s">
        <v>189</v>
      </c>
      <c r="G44" s="55" t="s">
        <v>119</v>
      </c>
      <c r="H44" s="45" t="s">
        <v>2</v>
      </c>
      <c r="I44" s="43" t="s">
        <v>76</v>
      </c>
      <c r="J44" s="45">
        <v>4</v>
      </c>
      <c r="K44" s="45">
        <v>4</v>
      </c>
      <c r="L44" s="45">
        <v>10</v>
      </c>
      <c r="M44" s="45">
        <v>-1</v>
      </c>
      <c r="N44" s="45">
        <f t="shared" si="2"/>
        <v>-64</v>
      </c>
      <c r="O44" s="46" t="str">
        <f t="shared" si="0"/>
        <v>SIGNIFICANCIA MEDIA</v>
      </c>
      <c r="P44" s="63" t="s">
        <v>187</v>
      </c>
    </row>
    <row r="45" spans="1:16" ht="42" customHeight="1" x14ac:dyDescent="0.25">
      <c r="A45" s="82">
        <v>39</v>
      </c>
      <c r="B45" s="120"/>
      <c r="C45" s="115"/>
      <c r="D45" s="140"/>
      <c r="E45" s="43" t="s">
        <v>51</v>
      </c>
      <c r="F45" s="47" t="s">
        <v>138</v>
      </c>
      <c r="G45" s="47" t="s">
        <v>78</v>
      </c>
      <c r="H45" s="45" t="s">
        <v>2</v>
      </c>
      <c r="I45" s="63" t="s">
        <v>139</v>
      </c>
      <c r="J45" s="45">
        <v>4</v>
      </c>
      <c r="K45" s="45">
        <v>6</v>
      </c>
      <c r="L45" s="45">
        <v>6</v>
      </c>
      <c r="M45" s="45">
        <v>-1</v>
      </c>
      <c r="N45" s="45">
        <f t="shared" si="2"/>
        <v>-54</v>
      </c>
      <c r="O45" s="46" t="str">
        <f t="shared" si="0"/>
        <v>SIGNIFICANCIA BAJA</v>
      </c>
      <c r="P45" s="63" t="s">
        <v>162</v>
      </c>
    </row>
    <row r="46" spans="1:16" ht="42" customHeight="1" x14ac:dyDescent="0.25">
      <c r="A46" s="82">
        <v>40</v>
      </c>
      <c r="B46" s="120"/>
      <c r="C46" s="114" t="s">
        <v>74</v>
      </c>
      <c r="D46" s="112" t="s">
        <v>147</v>
      </c>
      <c r="E46" s="43" t="s">
        <v>46</v>
      </c>
      <c r="F46" s="47" t="s">
        <v>70</v>
      </c>
      <c r="G46" s="47" t="s">
        <v>140</v>
      </c>
      <c r="H46" s="45" t="s">
        <v>2</v>
      </c>
      <c r="I46" s="43" t="s">
        <v>63</v>
      </c>
      <c r="J46" s="45">
        <v>4</v>
      </c>
      <c r="K46" s="45">
        <v>4</v>
      </c>
      <c r="L46" s="45">
        <v>1</v>
      </c>
      <c r="M46" s="45">
        <v>-1</v>
      </c>
      <c r="N46" s="45">
        <f t="shared" si="2"/>
        <v>-28</v>
      </c>
      <c r="O46" s="46" t="str">
        <f t="shared" si="0"/>
        <v>NO SIGNIFICATIVO</v>
      </c>
      <c r="P46" s="62" t="s">
        <v>175</v>
      </c>
    </row>
    <row r="47" spans="1:16" ht="36" customHeight="1" x14ac:dyDescent="0.25">
      <c r="A47" s="82">
        <v>41</v>
      </c>
      <c r="B47" s="120"/>
      <c r="C47" s="116"/>
      <c r="D47" s="120"/>
      <c r="E47" s="63" t="s">
        <v>55</v>
      </c>
      <c r="F47" s="63" t="s">
        <v>25</v>
      </c>
      <c r="G47" s="63" t="s">
        <v>141</v>
      </c>
      <c r="H47" s="64" t="s">
        <v>2</v>
      </c>
      <c r="I47" s="63" t="s">
        <v>56</v>
      </c>
      <c r="J47" s="64">
        <v>8</v>
      </c>
      <c r="K47" s="64">
        <v>4</v>
      </c>
      <c r="L47" s="64">
        <v>8</v>
      </c>
      <c r="M47" s="64">
        <v>-1</v>
      </c>
      <c r="N47" s="64">
        <f t="shared" si="2"/>
        <v>-68</v>
      </c>
      <c r="O47" s="46" t="str">
        <f t="shared" si="0"/>
        <v>SIGNIFICANCIA MEDIA</v>
      </c>
      <c r="P47" s="66" t="s">
        <v>145</v>
      </c>
    </row>
    <row r="48" spans="1:16" ht="38.25" x14ac:dyDescent="0.25">
      <c r="A48" s="82">
        <v>42</v>
      </c>
      <c r="B48" s="120"/>
      <c r="C48" s="116"/>
      <c r="D48" s="120"/>
      <c r="E48" s="43" t="s">
        <v>51</v>
      </c>
      <c r="F48" s="63" t="s">
        <v>189</v>
      </c>
      <c r="G48" s="47" t="s">
        <v>126</v>
      </c>
      <c r="H48" s="45" t="s">
        <v>2</v>
      </c>
      <c r="I48" s="43" t="s">
        <v>76</v>
      </c>
      <c r="J48" s="45">
        <v>4</v>
      </c>
      <c r="K48" s="45">
        <v>4</v>
      </c>
      <c r="L48" s="45">
        <v>10</v>
      </c>
      <c r="M48" s="45">
        <v>-1</v>
      </c>
      <c r="N48" s="45">
        <f t="shared" si="2"/>
        <v>-64</v>
      </c>
      <c r="O48" s="46" t="str">
        <f t="shared" si="0"/>
        <v>SIGNIFICANCIA MEDIA</v>
      </c>
      <c r="P48" s="63" t="s">
        <v>187</v>
      </c>
    </row>
    <row r="49" spans="1:16" ht="38.25" x14ac:dyDescent="0.25">
      <c r="A49" s="82">
        <v>43</v>
      </c>
      <c r="B49" s="120"/>
      <c r="C49" s="116"/>
      <c r="D49" s="120"/>
      <c r="E49" s="43" t="s">
        <v>51</v>
      </c>
      <c r="F49" s="47" t="s">
        <v>138</v>
      </c>
      <c r="G49" s="47" t="s">
        <v>127</v>
      </c>
      <c r="H49" s="45" t="s">
        <v>2</v>
      </c>
      <c r="I49" s="63" t="s">
        <v>139</v>
      </c>
      <c r="J49" s="45">
        <v>4</v>
      </c>
      <c r="K49" s="45">
        <v>6</v>
      </c>
      <c r="L49" s="45">
        <v>6</v>
      </c>
      <c r="M49" s="45">
        <v>-1</v>
      </c>
      <c r="N49" s="45">
        <f>(J49*0.3+K49*0.3+L49*0.4)*M49*10</f>
        <v>-54</v>
      </c>
      <c r="O49" s="46" t="str">
        <f>IF(N49&lt;=-80,"SIGNIFICANCIA ALTA",IF(N49&lt;=-60,"SIGNIFICANCIA MEDIA",IF(N49&lt;=-46,"SIGNIFICANCIA BAJA",IF(N49&lt;=-38,"NO SIGNIFICATIVO","NO SIGNIFICATIVO"))))</f>
        <v>SIGNIFICANCIA BAJA</v>
      </c>
      <c r="P49" s="63" t="s">
        <v>162</v>
      </c>
    </row>
    <row r="50" spans="1:16" ht="40.5" customHeight="1" x14ac:dyDescent="0.25">
      <c r="A50" s="82">
        <v>44</v>
      </c>
      <c r="B50" s="120"/>
      <c r="C50" s="115"/>
      <c r="D50" s="113"/>
      <c r="E50" s="68" t="s">
        <v>90</v>
      </c>
      <c r="F50" s="68" t="s">
        <v>103</v>
      </c>
      <c r="G50" s="68" t="s">
        <v>226</v>
      </c>
      <c r="H50" s="69" t="s">
        <v>89</v>
      </c>
      <c r="I50" s="68" t="s">
        <v>0</v>
      </c>
      <c r="J50" s="69">
        <v>1</v>
      </c>
      <c r="K50" s="69">
        <v>6</v>
      </c>
      <c r="L50" s="69">
        <v>4</v>
      </c>
      <c r="M50" s="69">
        <v>-1</v>
      </c>
      <c r="N50" s="83">
        <f>(J50*0.3+K50*0.3+L50*0.4)*M50*10</f>
        <v>-37</v>
      </c>
      <c r="O50" s="46" t="str">
        <f>IF(N50&lt;=-80,"SIGNIFICANCIA ALTA",IF(N50&lt;=-60,"SIGNIFICANCIA MEDIA",IF(N50&lt;=-46,"SIGNIFICANCIA BAJA",IF(N50&lt;=-38,"NO SIGNIFICATIVO","NO SIGNIFICATIVO"))))</f>
        <v>NO SIGNIFICATIVO</v>
      </c>
      <c r="P50" s="68" t="s">
        <v>195</v>
      </c>
    </row>
    <row r="51" spans="1:16" ht="87" customHeight="1" x14ac:dyDescent="0.25">
      <c r="A51" s="82">
        <v>45</v>
      </c>
      <c r="B51" s="120"/>
      <c r="C51" s="114" t="s">
        <v>116</v>
      </c>
      <c r="D51" s="112" t="s">
        <v>115</v>
      </c>
      <c r="E51" s="43" t="s">
        <v>46</v>
      </c>
      <c r="F51" s="51" t="s">
        <v>85</v>
      </c>
      <c r="G51" s="47" t="s">
        <v>219</v>
      </c>
      <c r="H51" s="45" t="s">
        <v>2</v>
      </c>
      <c r="I51" s="43" t="s">
        <v>63</v>
      </c>
      <c r="J51" s="45">
        <v>4</v>
      </c>
      <c r="K51" s="45">
        <v>6</v>
      </c>
      <c r="L51" s="45">
        <v>6</v>
      </c>
      <c r="M51" s="45">
        <v>-1</v>
      </c>
      <c r="N51" s="45">
        <f t="shared" si="2"/>
        <v>-54</v>
      </c>
      <c r="O51" s="46" t="str">
        <f t="shared" si="0"/>
        <v>SIGNIFICANCIA BAJA</v>
      </c>
      <c r="P51" s="63" t="s">
        <v>193</v>
      </c>
    </row>
    <row r="52" spans="1:16" ht="42" customHeight="1" x14ac:dyDescent="0.25">
      <c r="A52" s="82">
        <v>46</v>
      </c>
      <c r="B52" s="120"/>
      <c r="C52" s="115"/>
      <c r="D52" s="113"/>
      <c r="E52" s="43" t="s">
        <v>68</v>
      </c>
      <c r="F52" s="47" t="s">
        <v>86</v>
      </c>
      <c r="G52" s="47" t="s">
        <v>220</v>
      </c>
      <c r="H52" s="45" t="s">
        <v>89</v>
      </c>
      <c r="I52" s="43" t="s">
        <v>87</v>
      </c>
      <c r="J52" s="45">
        <v>4</v>
      </c>
      <c r="K52" s="45">
        <v>8</v>
      </c>
      <c r="L52" s="45">
        <v>4</v>
      </c>
      <c r="M52" s="45">
        <v>-1</v>
      </c>
      <c r="N52" s="45">
        <f t="shared" si="2"/>
        <v>-51.999999999999993</v>
      </c>
      <c r="O52" s="46" t="str">
        <f t="shared" si="0"/>
        <v>SIGNIFICANCIA BAJA</v>
      </c>
      <c r="P52" s="63" t="s">
        <v>185</v>
      </c>
    </row>
    <row r="53" spans="1:16" ht="36" customHeight="1" x14ac:dyDescent="0.25">
      <c r="A53" s="82">
        <v>47</v>
      </c>
      <c r="B53" s="120"/>
      <c r="C53" s="63" t="s">
        <v>121</v>
      </c>
      <c r="D53" s="64" t="s">
        <v>122</v>
      </c>
      <c r="E53" s="63" t="s">
        <v>68</v>
      </c>
      <c r="F53" s="52" t="s">
        <v>96</v>
      </c>
      <c r="G53" s="52" t="s">
        <v>123</v>
      </c>
      <c r="H53" s="53" t="s">
        <v>2</v>
      </c>
      <c r="I53" s="52" t="s">
        <v>98</v>
      </c>
      <c r="J53" s="53">
        <v>1</v>
      </c>
      <c r="K53" s="53">
        <v>4</v>
      </c>
      <c r="L53" s="53">
        <v>6</v>
      </c>
      <c r="M53" s="53">
        <v>-1</v>
      </c>
      <c r="N53" s="53">
        <f t="shared" si="2"/>
        <v>-39</v>
      </c>
      <c r="O53" s="46" t="str">
        <f>IF(N53&lt;=-80,"SIGNIFICANCIA ALTA",IF(N53&lt;=-60,"SIGNIFICANCIA MEDIA",IF(N53&lt;=-46,"SIGNIFICANCIA BAJA",IF(N53&lt;=-38,"NO SIGNIFICATIVO","NO SIGNIFICATIVO"))))</f>
        <v>NO SIGNIFICATIVO</v>
      </c>
      <c r="P53" s="63" t="s">
        <v>184</v>
      </c>
    </row>
    <row r="54" spans="1:16" ht="42" customHeight="1" x14ac:dyDescent="0.25">
      <c r="A54" s="82">
        <v>48</v>
      </c>
      <c r="B54" s="120"/>
      <c r="C54" s="114" t="s">
        <v>169</v>
      </c>
      <c r="D54" s="112" t="s">
        <v>60</v>
      </c>
      <c r="E54" s="62" t="s">
        <v>46</v>
      </c>
      <c r="F54" s="63" t="s">
        <v>70</v>
      </c>
      <c r="G54" s="63" t="s">
        <v>170</v>
      </c>
      <c r="H54" s="64" t="s">
        <v>2</v>
      </c>
      <c r="I54" s="63" t="s">
        <v>63</v>
      </c>
      <c r="J54" s="64">
        <v>4</v>
      </c>
      <c r="K54" s="64">
        <v>8</v>
      </c>
      <c r="L54" s="64">
        <v>8</v>
      </c>
      <c r="M54" s="64">
        <v>-1</v>
      </c>
      <c r="N54" s="64">
        <f t="shared" si="2"/>
        <v>-68</v>
      </c>
      <c r="O54" s="46" t="str">
        <f t="shared" si="0"/>
        <v>SIGNIFICANCIA MEDIA</v>
      </c>
      <c r="P54" s="63" t="s">
        <v>172</v>
      </c>
    </row>
    <row r="55" spans="1:16" ht="42" customHeight="1" x14ac:dyDescent="0.25">
      <c r="A55" s="82">
        <v>49</v>
      </c>
      <c r="B55" s="120"/>
      <c r="C55" s="116"/>
      <c r="D55" s="120"/>
      <c r="E55" s="62" t="s">
        <v>51</v>
      </c>
      <c r="F55" s="63" t="s">
        <v>138</v>
      </c>
      <c r="G55" s="63" t="s">
        <v>171</v>
      </c>
      <c r="H55" s="64" t="s">
        <v>2</v>
      </c>
      <c r="I55" s="63" t="s">
        <v>139</v>
      </c>
      <c r="J55" s="64">
        <v>4</v>
      </c>
      <c r="K55" s="64">
        <v>6</v>
      </c>
      <c r="L55" s="64">
        <v>6</v>
      </c>
      <c r="M55" s="64">
        <v>-1</v>
      </c>
      <c r="N55" s="64">
        <f t="shared" si="2"/>
        <v>-54</v>
      </c>
      <c r="O55" s="46" t="str">
        <f t="shared" si="0"/>
        <v>SIGNIFICANCIA BAJA</v>
      </c>
      <c r="P55" s="63" t="s">
        <v>172</v>
      </c>
    </row>
    <row r="56" spans="1:16" ht="42" customHeight="1" x14ac:dyDescent="0.25">
      <c r="A56" s="82">
        <v>50</v>
      </c>
      <c r="B56" s="120"/>
      <c r="C56" s="123"/>
      <c r="D56" s="122"/>
      <c r="E56" s="77" t="s">
        <v>90</v>
      </c>
      <c r="F56" s="76" t="s">
        <v>91</v>
      </c>
      <c r="G56" s="78" t="s">
        <v>227</v>
      </c>
      <c r="H56" s="79" t="s">
        <v>89</v>
      </c>
      <c r="I56" s="78" t="s">
        <v>0</v>
      </c>
      <c r="J56" s="79">
        <v>4</v>
      </c>
      <c r="K56" s="79">
        <v>4</v>
      </c>
      <c r="L56" s="79">
        <v>6</v>
      </c>
      <c r="M56" s="79">
        <v>-1</v>
      </c>
      <c r="N56" s="79">
        <f t="shared" si="2"/>
        <v>-48.000000000000007</v>
      </c>
      <c r="O56" s="46" t="str">
        <f t="shared" si="0"/>
        <v>SIGNIFICANCIA BAJA</v>
      </c>
      <c r="P56" s="78" t="s">
        <v>172</v>
      </c>
    </row>
    <row r="57" spans="1:16" ht="42" customHeight="1" x14ac:dyDescent="0.25">
      <c r="A57" s="82">
        <v>51</v>
      </c>
      <c r="B57" s="121"/>
      <c r="C57" s="78" t="s">
        <v>196</v>
      </c>
      <c r="D57" s="79" t="s">
        <v>197</v>
      </c>
      <c r="E57" s="78" t="s">
        <v>51</v>
      </c>
      <c r="F57" s="78" t="s">
        <v>138</v>
      </c>
      <c r="G57" s="68" t="s">
        <v>198</v>
      </c>
      <c r="H57" s="69" t="s">
        <v>89</v>
      </c>
      <c r="I57" s="81" t="s">
        <v>139</v>
      </c>
      <c r="J57" s="69">
        <v>4</v>
      </c>
      <c r="K57" s="69">
        <v>6</v>
      </c>
      <c r="L57" s="69">
        <v>6</v>
      </c>
      <c r="M57" s="69">
        <v>-1</v>
      </c>
      <c r="N57" s="69">
        <f t="shared" si="2"/>
        <v>-54</v>
      </c>
      <c r="O57" s="46" t="str">
        <f t="shared" si="0"/>
        <v>SIGNIFICANCIA BAJA</v>
      </c>
      <c r="P57" s="67" t="s">
        <v>199</v>
      </c>
    </row>
    <row r="58" spans="1:16" ht="87" customHeight="1" x14ac:dyDescent="0.25">
      <c r="A58" s="82">
        <v>52</v>
      </c>
      <c r="B58" s="121"/>
      <c r="C58" s="81" t="s">
        <v>236</v>
      </c>
      <c r="D58" s="82" t="s">
        <v>235</v>
      </c>
      <c r="E58" s="81" t="s">
        <v>51</v>
      </c>
      <c r="F58" s="81" t="s">
        <v>237</v>
      </c>
      <c r="G58" s="81" t="s">
        <v>239</v>
      </c>
      <c r="H58" s="82" t="s">
        <v>2</v>
      </c>
      <c r="I58" s="81" t="s">
        <v>238</v>
      </c>
      <c r="J58" s="82">
        <v>10</v>
      </c>
      <c r="K58" s="82">
        <v>1</v>
      </c>
      <c r="L58" s="82">
        <v>6</v>
      </c>
      <c r="M58" s="82">
        <v>1</v>
      </c>
      <c r="N58" s="83">
        <f t="shared" si="2"/>
        <v>57</v>
      </c>
      <c r="O58" s="46" t="str">
        <f t="shared" si="0"/>
        <v>NO SIGNIFICATIVO</v>
      </c>
      <c r="P58" s="80" t="s">
        <v>240</v>
      </c>
    </row>
    <row r="59" spans="1:16" ht="42" customHeight="1" x14ac:dyDescent="0.25">
      <c r="A59" s="82">
        <v>53</v>
      </c>
      <c r="B59" s="122"/>
      <c r="C59" s="72" t="s">
        <v>200</v>
      </c>
      <c r="D59" s="73" t="s">
        <v>201</v>
      </c>
      <c r="E59" s="72" t="s">
        <v>46</v>
      </c>
      <c r="F59" s="72" t="s">
        <v>70</v>
      </c>
      <c r="G59" s="72" t="s">
        <v>202</v>
      </c>
      <c r="H59" s="73" t="s">
        <v>2</v>
      </c>
      <c r="I59" s="72" t="s">
        <v>63</v>
      </c>
      <c r="J59" s="73">
        <v>10</v>
      </c>
      <c r="K59" s="73">
        <v>4</v>
      </c>
      <c r="L59" s="73">
        <v>1</v>
      </c>
      <c r="M59" s="73">
        <v>-1</v>
      </c>
      <c r="N59" s="73">
        <f t="shared" ref="N59" si="4">(J59*0.3+K59*0.3+L59*0.4)*M59*10</f>
        <v>-46.000000000000007</v>
      </c>
      <c r="O59" s="46" t="str">
        <f t="shared" si="0"/>
        <v>SIGNIFICANCIA BAJA</v>
      </c>
      <c r="P59" s="71" t="s">
        <v>203</v>
      </c>
    </row>
    <row r="60" spans="1:16" ht="41.1" customHeight="1" x14ac:dyDescent="0.25">
      <c r="A60" s="82">
        <v>54</v>
      </c>
      <c r="B60" s="117" t="s">
        <v>135</v>
      </c>
      <c r="C60" s="112" t="s">
        <v>157</v>
      </c>
      <c r="D60" s="112" t="s">
        <v>26</v>
      </c>
      <c r="E60" s="62" t="s">
        <v>46</v>
      </c>
      <c r="F60" s="63" t="s">
        <v>158</v>
      </c>
      <c r="G60" s="63" t="s">
        <v>159</v>
      </c>
      <c r="H60" s="64" t="s">
        <v>2</v>
      </c>
      <c r="I60" s="63" t="s">
        <v>63</v>
      </c>
      <c r="J60" s="64">
        <v>10</v>
      </c>
      <c r="K60" s="64">
        <v>8</v>
      </c>
      <c r="L60" s="64">
        <v>8</v>
      </c>
      <c r="M60" s="64">
        <v>-1</v>
      </c>
      <c r="N60" s="64">
        <f>(J60*0.3+K60*0.3+L60*0.4)*M60*10</f>
        <v>-86.000000000000014</v>
      </c>
      <c r="O60" s="46" t="str">
        <f>IF(N60&lt;=-80,"SIGNIFICANCIA ALTA",IF(N60&lt;=-60,"SIGNIFICANCIA MEDIA",IF(N60&lt;=-46,"SIGNIFICANCIA BAJA",IF(N60&lt;=-38,"NO SIGNIFICATIVO","NO SIGNIFICATIVO"))))</f>
        <v>SIGNIFICANCIA ALTA</v>
      </c>
      <c r="P60" s="62" t="s">
        <v>162</v>
      </c>
    </row>
    <row r="61" spans="1:16" ht="42" customHeight="1" x14ac:dyDescent="0.25">
      <c r="A61" s="82">
        <v>55</v>
      </c>
      <c r="B61" s="118"/>
      <c r="C61" s="120"/>
      <c r="D61" s="120"/>
      <c r="E61" s="62" t="s">
        <v>46</v>
      </c>
      <c r="F61" s="63" t="s">
        <v>156</v>
      </c>
      <c r="G61" s="63" t="s">
        <v>49</v>
      </c>
      <c r="H61" s="64" t="s">
        <v>2</v>
      </c>
      <c r="I61" s="63" t="s">
        <v>105</v>
      </c>
      <c r="J61" s="64">
        <v>10</v>
      </c>
      <c r="K61" s="64">
        <v>6</v>
      </c>
      <c r="L61" s="64">
        <v>8</v>
      </c>
      <c r="M61" s="64">
        <v>-1</v>
      </c>
      <c r="N61" s="64">
        <f t="shared" ref="N61:N62" si="5">(J61*0.3+K61*0.3+L61*0.4)*M61*10</f>
        <v>-80</v>
      </c>
      <c r="O61" s="46" t="str">
        <f t="shared" si="0"/>
        <v>SIGNIFICANCIA ALTA</v>
      </c>
      <c r="P61" s="62" t="s">
        <v>168</v>
      </c>
    </row>
    <row r="62" spans="1:16" ht="42" customHeight="1" x14ac:dyDescent="0.25">
      <c r="A62" s="82">
        <v>56</v>
      </c>
      <c r="B62" s="118"/>
      <c r="C62" s="113"/>
      <c r="D62" s="113"/>
      <c r="E62" s="62" t="s">
        <v>51</v>
      </c>
      <c r="F62" s="63" t="s">
        <v>138</v>
      </c>
      <c r="G62" s="63" t="s">
        <v>160</v>
      </c>
      <c r="H62" s="64" t="s">
        <v>2</v>
      </c>
      <c r="I62" s="63" t="s">
        <v>139</v>
      </c>
      <c r="J62" s="64">
        <v>6</v>
      </c>
      <c r="K62" s="64">
        <v>6</v>
      </c>
      <c r="L62" s="64">
        <v>8</v>
      </c>
      <c r="M62" s="64">
        <v>-1</v>
      </c>
      <c r="N62" s="64">
        <f t="shared" si="5"/>
        <v>-68</v>
      </c>
      <c r="O62" s="46" t="str">
        <f t="shared" si="0"/>
        <v>SIGNIFICANCIA MEDIA</v>
      </c>
      <c r="P62" s="63" t="s">
        <v>162</v>
      </c>
    </row>
    <row r="63" spans="1:16" ht="47.25" customHeight="1" x14ac:dyDescent="0.25">
      <c r="A63" s="82">
        <v>57</v>
      </c>
      <c r="B63" s="119"/>
      <c r="C63" s="114" t="s">
        <v>109</v>
      </c>
      <c r="D63" s="112" t="s">
        <v>60</v>
      </c>
      <c r="E63" s="47" t="s">
        <v>46</v>
      </c>
      <c r="F63" s="47" t="s">
        <v>70</v>
      </c>
      <c r="G63" s="47" t="s">
        <v>117</v>
      </c>
      <c r="H63" s="48" t="s">
        <v>2</v>
      </c>
      <c r="I63" s="47" t="s">
        <v>63</v>
      </c>
      <c r="J63" s="48">
        <v>4</v>
      </c>
      <c r="K63" s="48">
        <v>1</v>
      </c>
      <c r="L63" s="48">
        <v>1</v>
      </c>
      <c r="M63" s="48">
        <v>-1</v>
      </c>
      <c r="N63" s="48">
        <f t="shared" si="2"/>
        <v>-19</v>
      </c>
      <c r="O63" s="46" t="str">
        <f t="shared" si="0"/>
        <v>NO SIGNIFICATIVO</v>
      </c>
      <c r="P63" s="62" t="s">
        <v>173</v>
      </c>
    </row>
    <row r="64" spans="1:16" ht="51" customHeight="1" x14ac:dyDescent="0.25">
      <c r="A64" s="82">
        <v>58</v>
      </c>
      <c r="B64" s="119"/>
      <c r="C64" s="123"/>
      <c r="D64" s="122"/>
      <c r="E64" s="43" t="s">
        <v>51</v>
      </c>
      <c r="F64" s="47" t="s">
        <v>110</v>
      </c>
      <c r="G64" s="47" t="s">
        <v>111</v>
      </c>
      <c r="H64" s="45" t="s">
        <v>2</v>
      </c>
      <c r="I64" s="43" t="s">
        <v>112</v>
      </c>
      <c r="J64" s="45">
        <v>4</v>
      </c>
      <c r="K64" s="45">
        <v>6</v>
      </c>
      <c r="L64" s="45">
        <v>6</v>
      </c>
      <c r="M64" s="45">
        <v>-1</v>
      </c>
      <c r="N64" s="45">
        <f t="shared" si="2"/>
        <v>-54</v>
      </c>
      <c r="O64" s="46" t="str">
        <f t="shared" si="0"/>
        <v>SIGNIFICANCIA BAJA</v>
      </c>
      <c r="P64" s="63" t="s">
        <v>187</v>
      </c>
    </row>
    <row r="65" spans="1:16" ht="37.5" customHeight="1" x14ac:dyDescent="0.25">
      <c r="A65" s="82">
        <v>59</v>
      </c>
      <c r="B65" s="119"/>
      <c r="C65" s="43" t="s">
        <v>114</v>
      </c>
      <c r="D65" s="64" t="s">
        <v>93</v>
      </c>
      <c r="E65" s="43" t="s">
        <v>51</v>
      </c>
      <c r="F65" s="47" t="s">
        <v>138</v>
      </c>
      <c r="G65" s="47" t="s">
        <v>113</v>
      </c>
      <c r="H65" s="45" t="s">
        <v>2</v>
      </c>
      <c r="I65" s="43" t="s">
        <v>139</v>
      </c>
      <c r="J65" s="45">
        <v>4</v>
      </c>
      <c r="K65" s="45">
        <v>8</v>
      </c>
      <c r="L65" s="45">
        <v>8</v>
      </c>
      <c r="M65" s="45">
        <v>-1</v>
      </c>
      <c r="N65" s="45">
        <f t="shared" si="2"/>
        <v>-68</v>
      </c>
      <c r="O65" s="46" t="str">
        <f t="shared" si="0"/>
        <v>SIGNIFICANCIA MEDIA</v>
      </c>
      <c r="P65" s="63" t="s">
        <v>162</v>
      </c>
    </row>
    <row r="66" spans="1:16" ht="51" customHeight="1" x14ac:dyDescent="0.25">
      <c r="A66" s="82">
        <v>60</v>
      </c>
      <c r="B66" s="55" t="s">
        <v>129</v>
      </c>
      <c r="C66" s="55" t="s">
        <v>130</v>
      </c>
      <c r="D66" s="64" t="s">
        <v>163</v>
      </c>
      <c r="E66" s="55" t="s">
        <v>46</v>
      </c>
      <c r="F66" s="55" t="s">
        <v>158</v>
      </c>
      <c r="G66" s="55" t="s">
        <v>132</v>
      </c>
      <c r="H66" s="57" t="s">
        <v>2</v>
      </c>
      <c r="I66" s="63" t="s">
        <v>63</v>
      </c>
      <c r="J66" s="57">
        <v>8</v>
      </c>
      <c r="K66" s="57">
        <v>4</v>
      </c>
      <c r="L66" s="57">
        <v>6</v>
      </c>
      <c r="M66" s="57">
        <v>-1</v>
      </c>
      <c r="N66" s="57">
        <f>(J66*0.3+K66*0.3+L66*0.4)*M66*10</f>
        <v>-60</v>
      </c>
      <c r="O66" s="46" t="str">
        <f t="shared" si="0"/>
        <v>SIGNIFICANCIA MEDIA</v>
      </c>
      <c r="P66" s="63" t="s">
        <v>161</v>
      </c>
    </row>
    <row r="67" spans="1:16" ht="42" customHeight="1" x14ac:dyDescent="0.25">
      <c r="A67" s="82">
        <v>61</v>
      </c>
      <c r="B67" s="55" t="s">
        <v>129</v>
      </c>
      <c r="C67" s="55" t="s">
        <v>130</v>
      </c>
      <c r="D67" s="64" t="s">
        <v>133</v>
      </c>
      <c r="E67" s="55" t="s">
        <v>51</v>
      </c>
      <c r="F67" s="63" t="s">
        <v>189</v>
      </c>
      <c r="G67" s="55" t="s">
        <v>188</v>
      </c>
      <c r="H67" s="57" t="s">
        <v>2</v>
      </c>
      <c r="I67" s="55" t="s">
        <v>76</v>
      </c>
      <c r="J67" s="57">
        <v>6</v>
      </c>
      <c r="K67" s="57">
        <v>4</v>
      </c>
      <c r="L67" s="57">
        <v>6</v>
      </c>
      <c r="M67" s="57">
        <v>-1</v>
      </c>
      <c r="N67" s="82">
        <f>(J67*0.3+K67*0.3+L67*0.4)*M67*10</f>
        <v>-54</v>
      </c>
      <c r="O67" s="46" t="str">
        <f t="shared" si="0"/>
        <v>SIGNIFICANCIA BAJA</v>
      </c>
      <c r="P67" s="63" t="s">
        <v>182</v>
      </c>
    </row>
  </sheetData>
  <autoFilter ref="B6:Q67" xr:uid="{00000000-0009-0000-0000-000000000000}"/>
  <mergeCells count="53">
    <mergeCell ref="Q4:Q6"/>
    <mergeCell ref="N5:N6"/>
    <mergeCell ref="O4:O6"/>
    <mergeCell ref="J4:N4"/>
    <mergeCell ref="M5:M6"/>
    <mergeCell ref="J5:J6"/>
    <mergeCell ref="K5:K6"/>
    <mergeCell ref="B7:B18"/>
    <mergeCell ref="D46:D50"/>
    <mergeCell ref="C46:C50"/>
    <mergeCell ref="C20:C23"/>
    <mergeCell ref="C16:C18"/>
    <mergeCell ref="D16:D18"/>
    <mergeCell ref="D24:D30"/>
    <mergeCell ref="C24:C30"/>
    <mergeCell ref="D31:D35"/>
    <mergeCell ref="C31:C35"/>
    <mergeCell ref="D36:D38"/>
    <mergeCell ref="C36:C38"/>
    <mergeCell ref="D20:D23"/>
    <mergeCell ref="D39:D41"/>
    <mergeCell ref="C39:C41"/>
    <mergeCell ref="D43:D45"/>
    <mergeCell ref="A4:A6"/>
    <mergeCell ref="L5:L6"/>
    <mergeCell ref="B4:B6"/>
    <mergeCell ref="P4:P6"/>
    <mergeCell ref="C5:C6"/>
    <mergeCell ref="F5:F6"/>
    <mergeCell ref="H5:H6"/>
    <mergeCell ref="I5:I6"/>
    <mergeCell ref="F4:I4"/>
    <mergeCell ref="E5:E6"/>
    <mergeCell ref="G5:G6"/>
    <mergeCell ref="D5:D6"/>
    <mergeCell ref="D51:D52"/>
    <mergeCell ref="C51:C52"/>
    <mergeCell ref="C43:C45"/>
    <mergeCell ref="B60:B65"/>
    <mergeCell ref="B19:B59"/>
    <mergeCell ref="C60:C62"/>
    <mergeCell ref="D60:D62"/>
    <mergeCell ref="C63:C64"/>
    <mergeCell ref="D63:D64"/>
    <mergeCell ref="C54:C56"/>
    <mergeCell ref="D54:D56"/>
    <mergeCell ref="F2:I2"/>
    <mergeCell ref="J1:P2"/>
    <mergeCell ref="J3:P3"/>
    <mergeCell ref="F3:I3"/>
    <mergeCell ref="A3:E3"/>
    <mergeCell ref="A1:E2"/>
    <mergeCell ref="F1:I1"/>
  </mergeCells>
  <phoneticPr fontId="4" type="noConversion"/>
  <conditionalFormatting sqref="N62:N65 N43:O49 N60:O60 O59 O62:O67 O50 N7:O41 N51:O58">
    <cfRule type="cellIs" dxfId="44" priority="330" operator="between">
      <formula>-1</formula>
      <formula>-17</formula>
    </cfRule>
    <cfRule type="cellIs" dxfId="43" priority="331" operator="between">
      <formula>-18</formula>
      <formula>-29</formula>
    </cfRule>
    <cfRule type="cellIs" dxfId="42" priority="332" operator="between">
      <formula>-30</formula>
      <formula>-53</formula>
    </cfRule>
    <cfRule type="cellIs" dxfId="41" priority="333" operator="between">
      <formula>-54</formula>
      <formula>-89</formula>
    </cfRule>
    <cfRule type="cellIs" dxfId="40" priority="334" operator="between">
      <formula>-90</formula>
      <formula>-90</formula>
    </cfRule>
  </conditionalFormatting>
  <conditionalFormatting sqref="O62:O67 O7:O41 O43:O60">
    <cfRule type="cellIs" dxfId="39" priority="51" stopIfTrue="1" operator="equal">
      <formula>"MUY ALTO"</formula>
    </cfRule>
    <cfRule type="cellIs" dxfId="38" priority="52" stopIfTrue="1" operator="equal">
      <formula>"TOLERABLE"</formula>
    </cfRule>
  </conditionalFormatting>
  <conditionalFormatting sqref="O62:O67 O7:O41 O43:O60">
    <cfRule type="cellIs" dxfId="37" priority="53" stopIfTrue="1" operator="equal">
      <formula>"ALTO"</formula>
    </cfRule>
    <cfRule type="cellIs" dxfId="36" priority="54" stopIfTrue="1" operator="equal">
      <formula>"MODERADO"</formula>
    </cfRule>
    <cfRule type="cellIs" dxfId="35" priority="55" stopIfTrue="1" operator="equal">
      <formula>"BAJO"</formula>
    </cfRule>
  </conditionalFormatting>
  <conditionalFormatting sqref="N66">
    <cfRule type="cellIs" dxfId="34" priority="36" operator="between">
      <formula>-1</formula>
      <formula>-17</formula>
    </cfRule>
    <cfRule type="cellIs" dxfId="33" priority="37" operator="between">
      <formula>-18</formula>
      <formula>-29</formula>
    </cfRule>
    <cfRule type="cellIs" dxfId="32" priority="38" operator="between">
      <formula>-30</formula>
      <formula>-53</formula>
    </cfRule>
    <cfRule type="cellIs" dxfId="31" priority="39" operator="between">
      <formula>-54</formula>
      <formula>-89</formula>
    </cfRule>
    <cfRule type="cellIs" dxfId="30" priority="40" operator="between">
      <formula>-90</formula>
      <formula>-90</formula>
    </cfRule>
  </conditionalFormatting>
  <conditionalFormatting sqref="O42">
    <cfRule type="cellIs" dxfId="29" priority="21" stopIfTrue="1" operator="equal">
      <formula>"MUY ALTO"</formula>
    </cfRule>
    <cfRule type="cellIs" dxfId="28" priority="22" stopIfTrue="1" operator="equal">
      <formula>"TOLERABLE"</formula>
    </cfRule>
  </conditionalFormatting>
  <conditionalFormatting sqref="O42">
    <cfRule type="cellIs" dxfId="27" priority="23" stopIfTrue="1" operator="equal">
      <formula>"ALTO"</formula>
    </cfRule>
    <cfRule type="cellIs" dxfId="26" priority="24" stopIfTrue="1" operator="equal">
      <formula>"MODERADO"</formula>
    </cfRule>
    <cfRule type="cellIs" dxfId="25" priority="25" stopIfTrue="1" operator="equal">
      <formula>"BAJO"</formula>
    </cfRule>
  </conditionalFormatting>
  <conditionalFormatting sqref="N42:O42">
    <cfRule type="cellIs" dxfId="24" priority="26" operator="between">
      <formula>-1</formula>
      <formula>-17</formula>
    </cfRule>
    <cfRule type="cellIs" dxfId="23" priority="27" operator="between">
      <formula>-18</formula>
      <formula>-29</formula>
    </cfRule>
    <cfRule type="cellIs" dxfId="22" priority="28" operator="between">
      <formula>-30</formula>
      <formula>-53</formula>
    </cfRule>
    <cfRule type="cellIs" dxfId="21" priority="29" operator="between">
      <formula>-54</formula>
      <formula>-89</formula>
    </cfRule>
    <cfRule type="cellIs" dxfId="20" priority="30" operator="between">
      <formula>-90</formula>
      <formula>-90</formula>
    </cfRule>
  </conditionalFormatting>
  <conditionalFormatting sqref="O61">
    <cfRule type="cellIs" dxfId="19" priority="11" stopIfTrue="1" operator="equal">
      <formula>"MUY ALTO"</formula>
    </cfRule>
    <cfRule type="cellIs" dxfId="18" priority="12" stopIfTrue="1" operator="equal">
      <formula>"TOLERABLE"</formula>
    </cfRule>
  </conditionalFormatting>
  <conditionalFormatting sqref="O61">
    <cfRule type="cellIs" dxfId="17" priority="13" stopIfTrue="1" operator="equal">
      <formula>"ALTO"</formula>
    </cfRule>
    <cfRule type="cellIs" dxfId="16" priority="14" stopIfTrue="1" operator="equal">
      <formula>"MODERADO"</formula>
    </cfRule>
    <cfRule type="cellIs" dxfId="15" priority="15" stopIfTrue="1" operator="equal">
      <formula>"BAJO"</formula>
    </cfRule>
  </conditionalFormatting>
  <conditionalFormatting sqref="N61:O61">
    <cfRule type="cellIs" dxfId="14" priority="16" operator="between">
      <formula>-1</formula>
      <formula>-17</formula>
    </cfRule>
    <cfRule type="cellIs" dxfId="13" priority="17" operator="between">
      <formula>-18</formula>
      <formula>-29</formula>
    </cfRule>
    <cfRule type="cellIs" dxfId="12" priority="18" operator="between">
      <formula>-30</formula>
      <formula>-53</formula>
    </cfRule>
    <cfRule type="cellIs" dxfId="11" priority="19" operator="between">
      <formula>-54</formula>
      <formula>-89</formula>
    </cfRule>
    <cfRule type="cellIs" dxfId="10" priority="20" operator="between">
      <formula>-90</formula>
      <formula>-90</formula>
    </cfRule>
  </conditionalFormatting>
  <conditionalFormatting sqref="N59">
    <cfRule type="cellIs" dxfId="9" priority="6" operator="between">
      <formula>-1</formula>
      <formula>-17</formula>
    </cfRule>
    <cfRule type="cellIs" dxfId="8" priority="7" operator="between">
      <formula>-18</formula>
      <formula>-29</formula>
    </cfRule>
    <cfRule type="cellIs" dxfId="7" priority="8" operator="between">
      <formula>-30</formula>
      <formula>-53</formula>
    </cfRule>
    <cfRule type="cellIs" dxfId="6" priority="9" operator="between">
      <formula>-54</formula>
      <formula>-89</formula>
    </cfRule>
    <cfRule type="cellIs" dxfId="5" priority="10" operator="between">
      <formula>-90</formula>
      <formula>-90</formula>
    </cfRule>
  </conditionalFormatting>
  <conditionalFormatting sqref="N67">
    <cfRule type="cellIs" dxfId="4" priority="1" operator="between">
      <formula>-1</formula>
      <formula>-17</formula>
    </cfRule>
    <cfRule type="cellIs" dxfId="3" priority="2" operator="between">
      <formula>-18</formula>
      <formula>-29</formula>
    </cfRule>
    <cfRule type="cellIs" dxfId="2" priority="3" operator="between">
      <formula>-30</formula>
      <formula>-53</formula>
    </cfRule>
    <cfRule type="cellIs" dxfId="1" priority="4" operator="between">
      <formula>-54</formula>
      <formula>-89</formula>
    </cfRule>
    <cfRule type="cellIs" dxfId="0" priority="5" operator="between">
      <formula>-90</formula>
      <formula>-90</formula>
    </cfRule>
  </conditionalFormatting>
  <dataValidations count="1">
    <dataValidation type="list" allowBlank="1" showInputMessage="1" showErrorMessage="1" sqref="G7:G10 F36 F42 G12:G16 F7:F16 F17:G17 I18 F19:G19" xr:uid="{00000000-0002-0000-0000-000000000000}">
      <formula1>AA</formula1>
    </dataValidation>
  </dataValidations>
  <pageMargins left="0.70866141732283472" right="0.70866141732283472" top="0.74803149606299213" bottom="0.74803149606299213" header="0.31496062992125984" footer="0.31496062992125984"/>
  <pageSetup scale="40" fitToHeight="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topLeftCell="A7" workbookViewId="0">
      <selection activeCell="F5" sqref="F5"/>
    </sheetView>
  </sheetViews>
  <sheetFormatPr baseColWidth="10" defaultColWidth="9.7109375" defaultRowHeight="14.25" customHeight="1" x14ac:dyDescent="0.2"/>
  <cols>
    <col min="1" max="1" width="5.42578125" style="1" customWidth="1"/>
    <col min="2" max="2" width="10.28515625" style="2" customWidth="1"/>
    <col min="3" max="3" width="13.28515625" style="1" customWidth="1"/>
    <col min="4" max="4" width="20.140625" style="1" customWidth="1"/>
    <col min="5" max="5" width="22" style="1" customWidth="1"/>
    <col min="6" max="6" width="17.42578125" style="1" customWidth="1"/>
    <col min="7" max="256" width="9.7109375" style="1"/>
    <col min="257" max="257" width="13.7109375" style="1" customWidth="1"/>
    <col min="258" max="258" width="10.28515625" style="1" customWidth="1"/>
    <col min="259" max="259" width="13.28515625" style="1" customWidth="1"/>
    <col min="260" max="260" width="22" style="1" customWidth="1"/>
    <col min="261" max="261" width="22.42578125" style="1" customWidth="1"/>
    <col min="262" max="262" width="17.42578125" style="1" customWidth="1"/>
    <col min="263" max="512" width="9.7109375" style="1"/>
    <col min="513" max="513" width="13.7109375" style="1" customWidth="1"/>
    <col min="514" max="514" width="10.28515625" style="1" customWidth="1"/>
    <col min="515" max="515" width="13.28515625" style="1" customWidth="1"/>
    <col min="516" max="516" width="22" style="1" customWidth="1"/>
    <col min="517" max="517" width="22.42578125" style="1" customWidth="1"/>
    <col min="518" max="518" width="17.42578125" style="1" customWidth="1"/>
    <col min="519" max="768" width="9.7109375" style="1"/>
    <col min="769" max="769" width="13.7109375" style="1" customWidth="1"/>
    <col min="770" max="770" width="10.28515625" style="1" customWidth="1"/>
    <col min="771" max="771" width="13.28515625" style="1" customWidth="1"/>
    <col min="772" max="772" width="22" style="1" customWidth="1"/>
    <col min="773" max="773" width="22.42578125" style="1" customWidth="1"/>
    <col min="774" max="774" width="17.42578125" style="1" customWidth="1"/>
    <col min="775" max="1024" width="9.7109375" style="1"/>
    <col min="1025" max="1025" width="13.7109375" style="1" customWidth="1"/>
    <col min="1026" max="1026" width="10.28515625" style="1" customWidth="1"/>
    <col min="1027" max="1027" width="13.28515625" style="1" customWidth="1"/>
    <col min="1028" max="1028" width="22" style="1" customWidth="1"/>
    <col min="1029" max="1029" width="22.42578125" style="1" customWidth="1"/>
    <col min="1030" max="1030" width="17.42578125" style="1" customWidth="1"/>
    <col min="1031" max="1280" width="9.7109375" style="1"/>
    <col min="1281" max="1281" width="13.7109375" style="1" customWidth="1"/>
    <col min="1282" max="1282" width="10.28515625" style="1" customWidth="1"/>
    <col min="1283" max="1283" width="13.28515625" style="1" customWidth="1"/>
    <col min="1284" max="1284" width="22" style="1" customWidth="1"/>
    <col min="1285" max="1285" width="22.42578125" style="1" customWidth="1"/>
    <col min="1286" max="1286" width="17.42578125" style="1" customWidth="1"/>
    <col min="1287" max="1536" width="9.7109375" style="1"/>
    <col min="1537" max="1537" width="13.7109375" style="1" customWidth="1"/>
    <col min="1538" max="1538" width="10.28515625" style="1" customWidth="1"/>
    <col min="1539" max="1539" width="13.28515625" style="1" customWidth="1"/>
    <col min="1540" max="1540" width="22" style="1" customWidth="1"/>
    <col min="1541" max="1541" width="22.42578125" style="1" customWidth="1"/>
    <col min="1542" max="1542" width="17.42578125" style="1" customWidth="1"/>
    <col min="1543" max="1792" width="9.7109375" style="1"/>
    <col min="1793" max="1793" width="13.7109375" style="1" customWidth="1"/>
    <col min="1794" max="1794" width="10.28515625" style="1" customWidth="1"/>
    <col min="1795" max="1795" width="13.28515625" style="1" customWidth="1"/>
    <col min="1796" max="1796" width="22" style="1" customWidth="1"/>
    <col min="1797" max="1797" width="22.42578125" style="1" customWidth="1"/>
    <col min="1798" max="1798" width="17.42578125" style="1" customWidth="1"/>
    <col min="1799" max="2048" width="9.7109375" style="1"/>
    <col min="2049" max="2049" width="13.7109375" style="1" customWidth="1"/>
    <col min="2050" max="2050" width="10.28515625" style="1" customWidth="1"/>
    <col min="2051" max="2051" width="13.28515625" style="1" customWidth="1"/>
    <col min="2052" max="2052" width="22" style="1" customWidth="1"/>
    <col min="2053" max="2053" width="22.42578125" style="1" customWidth="1"/>
    <col min="2054" max="2054" width="17.42578125" style="1" customWidth="1"/>
    <col min="2055" max="2304" width="9.7109375" style="1"/>
    <col min="2305" max="2305" width="13.7109375" style="1" customWidth="1"/>
    <col min="2306" max="2306" width="10.28515625" style="1" customWidth="1"/>
    <col min="2307" max="2307" width="13.28515625" style="1" customWidth="1"/>
    <col min="2308" max="2308" width="22" style="1" customWidth="1"/>
    <col min="2309" max="2309" width="22.42578125" style="1" customWidth="1"/>
    <col min="2310" max="2310" width="17.42578125" style="1" customWidth="1"/>
    <col min="2311" max="2560" width="9.7109375" style="1"/>
    <col min="2561" max="2561" width="13.7109375" style="1" customWidth="1"/>
    <col min="2562" max="2562" width="10.28515625" style="1" customWidth="1"/>
    <col min="2563" max="2563" width="13.28515625" style="1" customWidth="1"/>
    <col min="2564" max="2564" width="22" style="1" customWidth="1"/>
    <col min="2565" max="2565" width="22.42578125" style="1" customWidth="1"/>
    <col min="2566" max="2566" width="17.42578125" style="1" customWidth="1"/>
    <col min="2567" max="2816" width="9.7109375" style="1"/>
    <col min="2817" max="2817" width="13.7109375" style="1" customWidth="1"/>
    <col min="2818" max="2818" width="10.28515625" style="1" customWidth="1"/>
    <col min="2819" max="2819" width="13.28515625" style="1" customWidth="1"/>
    <col min="2820" max="2820" width="22" style="1" customWidth="1"/>
    <col min="2821" max="2821" width="22.42578125" style="1" customWidth="1"/>
    <col min="2822" max="2822" width="17.42578125" style="1" customWidth="1"/>
    <col min="2823" max="3072" width="9.7109375" style="1"/>
    <col min="3073" max="3073" width="13.7109375" style="1" customWidth="1"/>
    <col min="3074" max="3074" width="10.28515625" style="1" customWidth="1"/>
    <col min="3075" max="3075" width="13.28515625" style="1" customWidth="1"/>
    <col min="3076" max="3076" width="22" style="1" customWidth="1"/>
    <col min="3077" max="3077" width="22.42578125" style="1" customWidth="1"/>
    <col min="3078" max="3078" width="17.42578125" style="1" customWidth="1"/>
    <col min="3079" max="3328" width="9.7109375" style="1"/>
    <col min="3329" max="3329" width="13.7109375" style="1" customWidth="1"/>
    <col min="3330" max="3330" width="10.28515625" style="1" customWidth="1"/>
    <col min="3331" max="3331" width="13.28515625" style="1" customWidth="1"/>
    <col min="3332" max="3332" width="22" style="1" customWidth="1"/>
    <col min="3333" max="3333" width="22.42578125" style="1" customWidth="1"/>
    <col min="3334" max="3334" width="17.42578125" style="1" customWidth="1"/>
    <col min="3335" max="3584" width="9.7109375" style="1"/>
    <col min="3585" max="3585" width="13.7109375" style="1" customWidth="1"/>
    <col min="3586" max="3586" width="10.28515625" style="1" customWidth="1"/>
    <col min="3587" max="3587" width="13.28515625" style="1" customWidth="1"/>
    <col min="3588" max="3588" width="22" style="1" customWidth="1"/>
    <col min="3589" max="3589" width="22.42578125" style="1" customWidth="1"/>
    <col min="3590" max="3590" width="17.42578125" style="1" customWidth="1"/>
    <col min="3591" max="3840" width="9.7109375" style="1"/>
    <col min="3841" max="3841" width="13.7109375" style="1" customWidth="1"/>
    <col min="3842" max="3842" width="10.28515625" style="1" customWidth="1"/>
    <col min="3843" max="3843" width="13.28515625" style="1" customWidth="1"/>
    <col min="3844" max="3844" width="22" style="1" customWidth="1"/>
    <col min="3845" max="3845" width="22.42578125" style="1" customWidth="1"/>
    <col min="3846" max="3846" width="17.42578125" style="1" customWidth="1"/>
    <col min="3847" max="4096" width="9.7109375" style="1"/>
    <col min="4097" max="4097" width="13.7109375" style="1" customWidth="1"/>
    <col min="4098" max="4098" width="10.28515625" style="1" customWidth="1"/>
    <col min="4099" max="4099" width="13.28515625" style="1" customWidth="1"/>
    <col min="4100" max="4100" width="22" style="1" customWidth="1"/>
    <col min="4101" max="4101" width="22.42578125" style="1" customWidth="1"/>
    <col min="4102" max="4102" width="17.42578125" style="1" customWidth="1"/>
    <col min="4103" max="4352" width="9.7109375" style="1"/>
    <col min="4353" max="4353" width="13.7109375" style="1" customWidth="1"/>
    <col min="4354" max="4354" width="10.28515625" style="1" customWidth="1"/>
    <col min="4355" max="4355" width="13.28515625" style="1" customWidth="1"/>
    <col min="4356" max="4356" width="22" style="1" customWidth="1"/>
    <col min="4357" max="4357" width="22.42578125" style="1" customWidth="1"/>
    <col min="4358" max="4358" width="17.42578125" style="1" customWidth="1"/>
    <col min="4359" max="4608" width="9.7109375" style="1"/>
    <col min="4609" max="4609" width="13.7109375" style="1" customWidth="1"/>
    <col min="4610" max="4610" width="10.28515625" style="1" customWidth="1"/>
    <col min="4611" max="4611" width="13.28515625" style="1" customWidth="1"/>
    <col min="4612" max="4612" width="22" style="1" customWidth="1"/>
    <col min="4613" max="4613" width="22.42578125" style="1" customWidth="1"/>
    <col min="4614" max="4614" width="17.42578125" style="1" customWidth="1"/>
    <col min="4615" max="4864" width="9.7109375" style="1"/>
    <col min="4865" max="4865" width="13.7109375" style="1" customWidth="1"/>
    <col min="4866" max="4866" width="10.28515625" style="1" customWidth="1"/>
    <col min="4867" max="4867" width="13.28515625" style="1" customWidth="1"/>
    <col min="4868" max="4868" width="22" style="1" customWidth="1"/>
    <col min="4869" max="4869" width="22.42578125" style="1" customWidth="1"/>
    <col min="4870" max="4870" width="17.42578125" style="1" customWidth="1"/>
    <col min="4871" max="5120" width="9.7109375" style="1"/>
    <col min="5121" max="5121" width="13.7109375" style="1" customWidth="1"/>
    <col min="5122" max="5122" width="10.28515625" style="1" customWidth="1"/>
    <col min="5123" max="5123" width="13.28515625" style="1" customWidth="1"/>
    <col min="5124" max="5124" width="22" style="1" customWidth="1"/>
    <col min="5125" max="5125" width="22.42578125" style="1" customWidth="1"/>
    <col min="5126" max="5126" width="17.42578125" style="1" customWidth="1"/>
    <col min="5127" max="5376" width="9.7109375" style="1"/>
    <col min="5377" max="5377" width="13.7109375" style="1" customWidth="1"/>
    <col min="5378" max="5378" width="10.28515625" style="1" customWidth="1"/>
    <col min="5379" max="5379" width="13.28515625" style="1" customWidth="1"/>
    <col min="5380" max="5380" width="22" style="1" customWidth="1"/>
    <col min="5381" max="5381" width="22.42578125" style="1" customWidth="1"/>
    <col min="5382" max="5382" width="17.42578125" style="1" customWidth="1"/>
    <col min="5383" max="5632" width="9.7109375" style="1"/>
    <col min="5633" max="5633" width="13.7109375" style="1" customWidth="1"/>
    <col min="5634" max="5634" width="10.28515625" style="1" customWidth="1"/>
    <col min="5635" max="5635" width="13.28515625" style="1" customWidth="1"/>
    <col min="5636" max="5636" width="22" style="1" customWidth="1"/>
    <col min="5637" max="5637" width="22.42578125" style="1" customWidth="1"/>
    <col min="5638" max="5638" width="17.42578125" style="1" customWidth="1"/>
    <col min="5639" max="5888" width="9.7109375" style="1"/>
    <col min="5889" max="5889" width="13.7109375" style="1" customWidth="1"/>
    <col min="5890" max="5890" width="10.28515625" style="1" customWidth="1"/>
    <col min="5891" max="5891" width="13.28515625" style="1" customWidth="1"/>
    <col min="5892" max="5892" width="22" style="1" customWidth="1"/>
    <col min="5893" max="5893" width="22.42578125" style="1" customWidth="1"/>
    <col min="5894" max="5894" width="17.42578125" style="1" customWidth="1"/>
    <col min="5895" max="6144" width="9.7109375" style="1"/>
    <col min="6145" max="6145" width="13.7109375" style="1" customWidth="1"/>
    <col min="6146" max="6146" width="10.28515625" style="1" customWidth="1"/>
    <col min="6147" max="6147" width="13.28515625" style="1" customWidth="1"/>
    <col min="6148" max="6148" width="22" style="1" customWidth="1"/>
    <col min="6149" max="6149" width="22.42578125" style="1" customWidth="1"/>
    <col min="6150" max="6150" width="17.42578125" style="1" customWidth="1"/>
    <col min="6151" max="6400" width="9.7109375" style="1"/>
    <col min="6401" max="6401" width="13.7109375" style="1" customWidth="1"/>
    <col min="6402" max="6402" width="10.28515625" style="1" customWidth="1"/>
    <col min="6403" max="6403" width="13.28515625" style="1" customWidth="1"/>
    <col min="6404" max="6404" width="22" style="1" customWidth="1"/>
    <col min="6405" max="6405" width="22.42578125" style="1" customWidth="1"/>
    <col min="6406" max="6406" width="17.42578125" style="1" customWidth="1"/>
    <col min="6407" max="6656" width="9.7109375" style="1"/>
    <col min="6657" max="6657" width="13.7109375" style="1" customWidth="1"/>
    <col min="6658" max="6658" width="10.28515625" style="1" customWidth="1"/>
    <col min="6659" max="6659" width="13.28515625" style="1" customWidth="1"/>
    <col min="6660" max="6660" width="22" style="1" customWidth="1"/>
    <col min="6661" max="6661" width="22.42578125" style="1" customWidth="1"/>
    <col min="6662" max="6662" width="17.42578125" style="1" customWidth="1"/>
    <col min="6663" max="6912" width="9.7109375" style="1"/>
    <col min="6913" max="6913" width="13.7109375" style="1" customWidth="1"/>
    <col min="6914" max="6914" width="10.28515625" style="1" customWidth="1"/>
    <col min="6915" max="6915" width="13.28515625" style="1" customWidth="1"/>
    <col min="6916" max="6916" width="22" style="1" customWidth="1"/>
    <col min="6917" max="6917" width="22.42578125" style="1" customWidth="1"/>
    <col min="6918" max="6918" width="17.42578125" style="1" customWidth="1"/>
    <col min="6919" max="7168" width="9.7109375" style="1"/>
    <col min="7169" max="7169" width="13.7109375" style="1" customWidth="1"/>
    <col min="7170" max="7170" width="10.28515625" style="1" customWidth="1"/>
    <col min="7171" max="7171" width="13.28515625" style="1" customWidth="1"/>
    <col min="7172" max="7172" width="22" style="1" customWidth="1"/>
    <col min="7173" max="7173" width="22.42578125" style="1" customWidth="1"/>
    <col min="7174" max="7174" width="17.42578125" style="1" customWidth="1"/>
    <col min="7175" max="7424" width="9.7109375" style="1"/>
    <col min="7425" max="7425" width="13.7109375" style="1" customWidth="1"/>
    <col min="7426" max="7426" width="10.28515625" style="1" customWidth="1"/>
    <col min="7427" max="7427" width="13.28515625" style="1" customWidth="1"/>
    <col min="7428" max="7428" width="22" style="1" customWidth="1"/>
    <col min="7429" max="7429" width="22.42578125" style="1" customWidth="1"/>
    <col min="7430" max="7430" width="17.42578125" style="1" customWidth="1"/>
    <col min="7431" max="7680" width="9.7109375" style="1"/>
    <col min="7681" max="7681" width="13.7109375" style="1" customWidth="1"/>
    <col min="7682" max="7682" width="10.28515625" style="1" customWidth="1"/>
    <col min="7683" max="7683" width="13.28515625" style="1" customWidth="1"/>
    <col min="7684" max="7684" width="22" style="1" customWidth="1"/>
    <col min="7685" max="7685" width="22.42578125" style="1" customWidth="1"/>
    <col min="7686" max="7686" width="17.42578125" style="1" customWidth="1"/>
    <col min="7687" max="7936" width="9.7109375" style="1"/>
    <col min="7937" max="7937" width="13.7109375" style="1" customWidth="1"/>
    <col min="7938" max="7938" width="10.28515625" style="1" customWidth="1"/>
    <col min="7939" max="7939" width="13.28515625" style="1" customWidth="1"/>
    <col min="7940" max="7940" width="22" style="1" customWidth="1"/>
    <col min="7941" max="7941" width="22.42578125" style="1" customWidth="1"/>
    <col min="7942" max="7942" width="17.42578125" style="1" customWidth="1"/>
    <col min="7943" max="8192" width="9.7109375" style="1"/>
    <col min="8193" max="8193" width="13.7109375" style="1" customWidth="1"/>
    <col min="8194" max="8194" width="10.28515625" style="1" customWidth="1"/>
    <col min="8195" max="8195" width="13.28515625" style="1" customWidth="1"/>
    <col min="8196" max="8196" width="22" style="1" customWidth="1"/>
    <col min="8197" max="8197" width="22.42578125" style="1" customWidth="1"/>
    <col min="8198" max="8198" width="17.42578125" style="1" customWidth="1"/>
    <col min="8199" max="8448" width="9.7109375" style="1"/>
    <col min="8449" max="8449" width="13.7109375" style="1" customWidth="1"/>
    <col min="8450" max="8450" width="10.28515625" style="1" customWidth="1"/>
    <col min="8451" max="8451" width="13.28515625" style="1" customWidth="1"/>
    <col min="8452" max="8452" width="22" style="1" customWidth="1"/>
    <col min="8453" max="8453" width="22.42578125" style="1" customWidth="1"/>
    <col min="8454" max="8454" width="17.42578125" style="1" customWidth="1"/>
    <col min="8455" max="8704" width="9.7109375" style="1"/>
    <col min="8705" max="8705" width="13.7109375" style="1" customWidth="1"/>
    <col min="8706" max="8706" width="10.28515625" style="1" customWidth="1"/>
    <col min="8707" max="8707" width="13.28515625" style="1" customWidth="1"/>
    <col min="8708" max="8708" width="22" style="1" customWidth="1"/>
    <col min="8709" max="8709" width="22.42578125" style="1" customWidth="1"/>
    <col min="8710" max="8710" width="17.42578125" style="1" customWidth="1"/>
    <col min="8711" max="8960" width="9.7109375" style="1"/>
    <col min="8961" max="8961" width="13.7109375" style="1" customWidth="1"/>
    <col min="8962" max="8962" width="10.28515625" style="1" customWidth="1"/>
    <col min="8963" max="8963" width="13.28515625" style="1" customWidth="1"/>
    <col min="8964" max="8964" width="22" style="1" customWidth="1"/>
    <col min="8965" max="8965" width="22.42578125" style="1" customWidth="1"/>
    <col min="8966" max="8966" width="17.42578125" style="1" customWidth="1"/>
    <col min="8967" max="9216" width="9.7109375" style="1"/>
    <col min="9217" max="9217" width="13.7109375" style="1" customWidth="1"/>
    <col min="9218" max="9218" width="10.28515625" style="1" customWidth="1"/>
    <col min="9219" max="9219" width="13.28515625" style="1" customWidth="1"/>
    <col min="9220" max="9220" width="22" style="1" customWidth="1"/>
    <col min="9221" max="9221" width="22.42578125" style="1" customWidth="1"/>
    <col min="9222" max="9222" width="17.42578125" style="1" customWidth="1"/>
    <col min="9223" max="9472" width="9.7109375" style="1"/>
    <col min="9473" max="9473" width="13.7109375" style="1" customWidth="1"/>
    <col min="9474" max="9474" width="10.28515625" style="1" customWidth="1"/>
    <col min="9475" max="9475" width="13.28515625" style="1" customWidth="1"/>
    <col min="9476" max="9476" width="22" style="1" customWidth="1"/>
    <col min="9477" max="9477" width="22.42578125" style="1" customWidth="1"/>
    <col min="9478" max="9478" width="17.42578125" style="1" customWidth="1"/>
    <col min="9479" max="9728" width="9.7109375" style="1"/>
    <col min="9729" max="9729" width="13.7109375" style="1" customWidth="1"/>
    <col min="9730" max="9730" width="10.28515625" style="1" customWidth="1"/>
    <col min="9731" max="9731" width="13.28515625" style="1" customWidth="1"/>
    <col min="9732" max="9732" width="22" style="1" customWidth="1"/>
    <col min="9733" max="9733" width="22.42578125" style="1" customWidth="1"/>
    <col min="9734" max="9734" width="17.42578125" style="1" customWidth="1"/>
    <col min="9735" max="9984" width="9.7109375" style="1"/>
    <col min="9985" max="9985" width="13.7109375" style="1" customWidth="1"/>
    <col min="9986" max="9986" width="10.28515625" style="1" customWidth="1"/>
    <col min="9987" max="9987" width="13.28515625" style="1" customWidth="1"/>
    <col min="9988" max="9988" width="22" style="1" customWidth="1"/>
    <col min="9989" max="9989" width="22.42578125" style="1" customWidth="1"/>
    <col min="9990" max="9990" width="17.42578125" style="1" customWidth="1"/>
    <col min="9991" max="10240" width="9.7109375" style="1"/>
    <col min="10241" max="10241" width="13.7109375" style="1" customWidth="1"/>
    <col min="10242" max="10242" width="10.28515625" style="1" customWidth="1"/>
    <col min="10243" max="10243" width="13.28515625" style="1" customWidth="1"/>
    <col min="10244" max="10244" width="22" style="1" customWidth="1"/>
    <col min="10245" max="10245" width="22.42578125" style="1" customWidth="1"/>
    <col min="10246" max="10246" width="17.42578125" style="1" customWidth="1"/>
    <col min="10247" max="10496" width="9.7109375" style="1"/>
    <col min="10497" max="10497" width="13.7109375" style="1" customWidth="1"/>
    <col min="10498" max="10498" width="10.28515625" style="1" customWidth="1"/>
    <col min="10499" max="10499" width="13.28515625" style="1" customWidth="1"/>
    <col min="10500" max="10500" width="22" style="1" customWidth="1"/>
    <col min="10501" max="10501" width="22.42578125" style="1" customWidth="1"/>
    <col min="10502" max="10502" width="17.42578125" style="1" customWidth="1"/>
    <col min="10503" max="10752" width="9.7109375" style="1"/>
    <col min="10753" max="10753" width="13.7109375" style="1" customWidth="1"/>
    <col min="10754" max="10754" width="10.28515625" style="1" customWidth="1"/>
    <col min="10755" max="10755" width="13.28515625" style="1" customWidth="1"/>
    <col min="10756" max="10756" width="22" style="1" customWidth="1"/>
    <col min="10757" max="10757" width="22.42578125" style="1" customWidth="1"/>
    <col min="10758" max="10758" width="17.42578125" style="1" customWidth="1"/>
    <col min="10759" max="11008" width="9.7109375" style="1"/>
    <col min="11009" max="11009" width="13.7109375" style="1" customWidth="1"/>
    <col min="11010" max="11010" width="10.28515625" style="1" customWidth="1"/>
    <col min="11011" max="11011" width="13.28515625" style="1" customWidth="1"/>
    <col min="11012" max="11012" width="22" style="1" customWidth="1"/>
    <col min="11013" max="11013" width="22.42578125" style="1" customWidth="1"/>
    <col min="11014" max="11014" width="17.42578125" style="1" customWidth="1"/>
    <col min="11015" max="11264" width="9.7109375" style="1"/>
    <col min="11265" max="11265" width="13.7109375" style="1" customWidth="1"/>
    <col min="11266" max="11266" width="10.28515625" style="1" customWidth="1"/>
    <col min="11267" max="11267" width="13.28515625" style="1" customWidth="1"/>
    <col min="11268" max="11268" width="22" style="1" customWidth="1"/>
    <col min="11269" max="11269" width="22.42578125" style="1" customWidth="1"/>
    <col min="11270" max="11270" width="17.42578125" style="1" customWidth="1"/>
    <col min="11271" max="11520" width="9.7109375" style="1"/>
    <col min="11521" max="11521" width="13.7109375" style="1" customWidth="1"/>
    <col min="11522" max="11522" width="10.28515625" style="1" customWidth="1"/>
    <col min="11523" max="11523" width="13.28515625" style="1" customWidth="1"/>
    <col min="11524" max="11524" width="22" style="1" customWidth="1"/>
    <col min="11525" max="11525" width="22.42578125" style="1" customWidth="1"/>
    <col min="11526" max="11526" width="17.42578125" style="1" customWidth="1"/>
    <col min="11527" max="11776" width="9.7109375" style="1"/>
    <col min="11777" max="11777" width="13.7109375" style="1" customWidth="1"/>
    <col min="11778" max="11778" width="10.28515625" style="1" customWidth="1"/>
    <col min="11779" max="11779" width="13.28515625" style="1" customWidth="1"/>
    <col min="11780" max="11780" width="22" style="1" customWidth="1"/>
    <col min="11781" max="11781" width="22.42578125" style="1" customWidth="1"/>
    <col min="11782" max="11782" width="17.42578125" style="1" customWidth="1"/>
    <col min="11783" max="12032" width="9.7109375" style="1"/>
    <col min="12033" max="12033" width="13.7109375" style="1" customWidth="1"/>
    <col min="12034" max="12034" width="10.28515625" style="1" customWidth="1"/>
    <col min="12035" max="12035" width="13.28515625" style="1" customWidth="1"/>
    <col min="12036" max="12036" width="22" style="1" customWidth="1"/>
    <col min="12037" max="12037" width="22.42578125" style="1" customWidth="1"/>
    <col min="12038" max="12038" width="17.42578125" style="1" customWidth="1"/>
    <col min="12039" max="12288" width="9.7109375" style="1"/>
    <col min="12289" max="12289" width="13.7109375" style="1" customWidth="1"/>
    <col min="12290" max="12290" width="10.28515625" style="1" customWidth="1"/>
    <col min="12291" max="12291" width="13.28515625" style="1" customWidth="1"/>
    <col min="12292" max="12292" width="22" style="1" customWidth="1"/>
    <col min="12293" max="12293" width="22.42578125" style="1" customWidth="1"/>
    <col min="12294" max="12294" width="17.42578125" style="1" customWidth="1"/>
    <col min="12295" max="12544" width="9.7109375" style="1"/>
    <col min="12545" max="12545" width="13.7109375" style="1" customWidth="1"/>
    <col min="12546" max="12546" width="10.28515625" style="1" customWidth="1"/>
    <col min="12547" max="12547" width="13.28515625" style="1" customWidth="1"/>
    <col min="12548" max="12548" width="22" style="1" customWidth="1"/>
    <col min="12549" max="12549" width="22.42578125" style="1" customWidth="1"/>
    <col min="12550" max="12550" width="17.42578125" style="1" customWidth="1"/>
    <col min="12551" max="12800" width="9.7109375" style="1"/>
    <col min="12801" max="12801" width="13.7109375" style="1" customWidth="1"/>
    <col min="12802" max="12802" width="10.28515625" style="1" customWidth="1"/>
    <col min="12803" max="12803" width="13.28515625" style="1" customWidth="1"/>
    <col min="12804" max="12804" width="22" style="1" customWidth="1"/>
    <col min="12805" max="12805" width="22.42578125" style="1" customWidth="1"/>
    <col min="12806" max="12806" width="17.42578125" style="1" customWidth="1"/>
    <col min="12807" max="13056" width="9.7109375" style="1"/>
    <col min="13057" max="13057" width="13.7109375" style="1" customWidth="1"/>
    <col min="13058" max="13058" width="10.28515625" style="1" customWidth="1"/>
    <col min="13059" max="13059" width="13.28515625" style="1" customWidth="1"/>
    <col min="13060" max="13060" width="22" style="1" customWidth="1"/>
    <col min="13061" max="13061" width="22.42578125" style="1" customWidth="1"/>
    <col min="13062" max="13062" width="17.42578125" style="1" customWidth="1"/>
    <col min="13063" max="13312" width="9.7109375" style="1"/>
    <col min="13313" max="13313" width="13.7109375" style="1" customWidth="1"/>
    <col min="13314" max="13314" width="10.28515625" style="1" customWidth="1"/>
    <col min="13315" max="13315" width="13.28515625" style="1" customWidth="1"/>
    <col min="13316" max="13316" width="22" style="1" customWidth="1"/>
    <col min="13317" max="13317" width="22.42578125" style="1" customWidth="1"/>
    <col min="13318" max="13318" width="17.42578125" style="1" customWidth="1"/>
    <col min="13319" max="13568" width="9.7109375" style="1"/>
    <col min="13569" max="13569" width="13.7109375" style="1" customWidth="1"/>
    <col min="13570" max="13570" width="10.28515625" style="1" customWidth="1"/>
    <col min="13571" max="13571" width="13.28515625" style="1" customWidth="1"/>
    <col min="13572" max="13572" width="22" style="1" customWidth="1"/>
    <col min="13573" max="13573" width="22.42578125" style="1" customWidth="1"/>
    <col min="13574" max="13574" width="17.42578125" style="1" customWidth="1"/>
    <col min="13575" max="13824" width="9.7109375" style="1"/>
    <col min="13825" max="13825" width="13.7109375" style="1" customWidth="1"/>
    <col min="13826" max="13826" width="10.28515625" style="1" customWidth="1"/>
    <col min="13827" max="13827" width="13.28515625" style="1" customWidth="1"/>
    <col min="13828" max="13828" width="22" style="1" customWidth="1"/>
    <col min="13829" max="13829" width="22.42578125" style="1" customWidth="1"/>
    <col min="13830" max="13830" width="17.42578125" style="1" customWidth="1"/>
    <col min="13831" max="14080" width="9.7109375" style="1"/>
    <col min="14081" max="14081" width="13.7109375" style="1" customWidth="1"/>
    <col min="14082" max="14082" width="10.28515625" style="1" customWidth="1"/>
    <col min="14083" max="14083" width="13.28515625" style="1" customWidth="1"/>
    <col min="14084" max="14084" width="22" style="1" customWidth="1"/>
    <col min="14085" max="14085" width="22.42578125" style="1" customWidth="1"/>
    <col min="14086" max="14086" width="17.42578125" style="1" customWidth="1"/>
    <col min="14087" max="14336" width="9.7109375" style="1"/>
    <col min="14337" max="14337" width="13.7109375" style="1" customWidth="1"/>
    <col min="14338" max="14338" width="10.28515625" style="1" customWidth="1"/>
    <col min="14339" max="14339" width="13.28515625" style="1" customWidth="1"/>
    <col min="14340" max="14340" width="22" style="1" customWidth="1"/>
    <col min="14341" max="14341" width="22.42578125" style="1" customWidth="1"/>
    <col min="14342" max="14342" width="17.42578125" style="1" customWidth="1"/>
    <col min="14343" max="14592" width="9.7109375" style="1"/>
    <col min="14593" max="14593" width="13.7109375" style="1" customWidth="1"/>
    <col min="14594" max="14594" width="10.28515625" style="1" customWidth="1"/>
    <col min="14595" max="14595" width="13.28515625" style="1" customWidth="1"/>
    <col min="14596" max="14596" width="22" style="1" customWidth="1"/>
    <col min="14597" max="14597" width="22.42578125" style="1" customWidth="1"/>
    <col min="14598" max="14598" width="17.42578125" style="1" customWidth="1"/>
    <col min="14599" max="14848" width="9.7109375" style="1"/>
    <col min="14849" max="14849" width="13.7109375" style="1" customWidth="1"/>
    <col min="14850" max="14850" width="10.28515625" style="1" customWidth="1"/>
    <col min="14851" max="14851" width="13.28515625" style="1" customWidth="1"/>
    <col min="14852" max="14852" width="22" style="1" customWidth="1"/>
    <col min="14853" max="14853" width="22.42578125" style="1" customWidth="1"/>
    <col min="14854" max="14854" width="17.42578125" style="1" customWidth="1"/>
    <col min="14855" max="15104" width="9.7109375" style="1"/>
    <col min="15105" max="15105" width="13.7109375" style="1" customWidth="1"/>
    <col min="15106" max="15106" width="10.28515625" style="1" customWidth="1"/>
    <col min="15107" max="15107" width="13.28515625" style="1" customWidth="1"/>
    <col min="15108" max="15108" width="22" style="1" customWidth="1"/>
    <col min="15109" max="15109" width="22.42578125" style="1" customWidth="1"/>
    <col min="15110" max="15110" width="17.42578125" style="1" customWidth="1"/>
    <col min="15111" max="15360" width="9.7109375" style="1"/>
    <col min="15361" max="15361" width="13.7109375" style="1" customWidth="1"/>
    <col min="15362" max="15362" width="10.28515625" style="1" customWidth="1"/>
    <col min="15363" max="15363" width="13.28515625" style="1" customWidth="1"/>
    <col min="15364" max="15364" width="22" style="1" customWidth="1"/>
    <col min="15365" max="15365" width="22.42578125" style="1" customWidth="1"/>
    <col min="15366" max="15366" width="17.42578125" style="1" customWidth="1"/>
    <col min="15367" max="15616" width="9.7109375" style="1"/>
    <col min="15617" max="15617" width="13.7109375" style="1" customWidth="1"/>
    <col min="15618" max="15618" width="10.28515625" style="1" customWidth="1"/>
    <col min="15619" max="15619" width="13.28515625" style="1" customWidth="1"/>
    <col min="15620" max="15620" width="22" style="1" customWidth="1"/>
    <col min="15621" max="15621" width="22.42578125" style="1" customWidth="1"/>
    <col min="15622" max="15622" width="17.42578125" style="1" customWidth="1"/>
    <col min="15623" max="15872" width="9.7109375" style="1"/>
    <col min="15873" max="15873" width="13.7109375" style="1" customWidth="1"/>
    <col min="15874" max="15874" width="10.28515625" style="1" customWidth="1"/>
    <col min="15875" max="15875" width="13.28515625" style="1" customWidth="1"/>
    <col min="15876" max="15876" width="22" style="1" customWidth="1"/>
    <col min="15877" max="15877" width="22.42578125" style="1" customWidth="1"/>
    <col min="15878" max="15878" width="17.42578125" style="1" customWidth="1"/>
    <col min="15879" max="16128" width="9.7109375" style="1"/>
    <col min="16129" max="16129" width="13.7109375" style="1" customWidth="1"/>
    <col min="16130" max="16130" width="10.28515625" style="1" customWidth="1"/>
    <col min="16131" max="16131" width="13.28515625" style="1" customWidth="1"/>
    <col min="16132" max="16132" width="22" style="1" customWidth="1"/>
    <col min="16133" max="16133" width="22.42578125" style="1" customWidth="1"/>
    <col min="16134" max="16134" width="17.42578125" style="1" customWidth="1"/>
    <col min="16135" max="16384" width="9.7109375" style="1"/>
  </cols>
  <sheetData>
    <row r="1" spans="1:16" ht="14.25" customHeight="1" x14ac:dyDescent="0.2">
      <c r="C1" s="3"/>
      <c r="D1" s="3"/>
      <c r="E1" s="4"/>
    </row>
    <row r="2" spans="1:16" ht="14.25" customHeight="1" thickBot="1" x14ac:dyDescent="0.3">
      <c r="B2" s="5"/>
      <c r="C2" s="6"/>
      <c r="D2" s="6"/>
      <c r="E2" s="7"/>
      <c r="F2" s="8"/>
    </row>
    <row r="3" spans="1:16" ht="27" customHeight="1" thickBot="1" x14ac:dyDescent="0.25">
      <c r="B3" s="34" t="s">
        <v>35</v>
      </c>
      <c r="C3" s="152" t="s">
        <v>42</v>
      </c>
      <c r="D3" s="153"/>
      <c r="E3" s="35" t="s">
        <v>12</v>
      </c>
      <c r="F3" s="36" t="s">
        <v>36</v>
      </c>
      <c r="P3" s="9"/>
    </row>
    <row r="4" spans="1:16" ht="40.5" customHeight="1" x14ac:dyDescent="0.2">
      <c r="B4" s="29">
        <v>1</v>
      </c>
      <c r="C4" s="30" t="s">
        <v>28</v>
      </c>
      <c r="D4" s="31" t="s">
        <v>10</v>
      </c>
      <c r="E4" s="32" t="s">
        <v>21</v>
      </c>
      <c r="F4" s="33" t="s">
        <v>33</v>
      </c>
    </row>
    <row r="5" spans="1:16" ht="76.5" customHeight="1" x14ac:dyDescent="0.2">
      <c r="B5" s="16">
        <v>4</v>
      </c>
      <c r="C5" s="20" t="s">
        <v>29</v>
      </c>
      <c r="D5" s="19" t="s">
        <v>41</v>
      </c>
      <c r="E5" s="26" t="s">
        <v>44</v>
      </c>
      <c r="F5" s="24" t="s">
        <v>34</v>
      </c>
    </row>
    <row r="6" spans="1:16" ht="86.25" customHeight="1" x14ac:dyDescent="0.2">
      <c r="B6" s="16">
        <v>6</v>
      </c>
      <c r="C6" s="21" t="s">
        <v>30</v>
      </c>
      <c r="D6" s="19" t="s">
        <v>13</v>
      </c>
      <c r="E6" s="27" t="s">
        <v>43</v>
      </c>
      <c r="F6" s="24" t="s">
        <v>37</v>
      </c>
    </row>
    <row r="7" spans="1:16" ht="63.75" x14ac:dyDescent="0.25">
      <c r="A7" s="10"/>
      <c r="B7" s="17">
        <v>8</v>
      </c>
      <c r="C7" s="20" t="s">
        <v>31</v>
      </c>
      <c r="D7" s="19" t="s">
        <v>14</v>
      </c>
      <c r="E7" s="26" t="s">
        <v>40</v>
      </c>
      <c r="F7" s="24" t="s">
        <v>38</v>
      </c>
    </row>
    <row r="8" spans="1:16" ht="64.5" thickBot="1" x14ac:dyDescent="0.3">
      <c r="A8" s="10"/>
      <c r="B8" s="18">
        <v>10</v>
      </c>
      <c r="C8" s="22" t="s">
        <v>32</v>
      </c>
      <c r="D8" s="23" t="s">
        <v>9</v>
      </c>
      <c r="E8" s="28" t="s">
        <v>22</v>
      </c>
      <c r="F8" s="25" t="s">
        <v>39</v>
      </c>
    </row>
    <row r="9" spans="1:16" ht="14.25" customHeight="1" x14ac:dyDescent="0.25">
      <c r="A9" s="10"/>
      <c r="B9" s="10"/>
      <c r="C9" s="10"/>
      <c r="D9" s="10"/>
      <c r="E9" s="10"/>
    </row>
    <row r="10" spans="1:16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6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9"/>
    </row>
    <row r="12" spans="1:16" ht="14.25" customHeight="1" x14ac:dyDescent="0.2">
      <c r="A12" s="12"/>
      <c r="C12" s="9"/>
      <c r="D12" s="9"/>
      <c r="E12" s="13"/>
      <c r="F12" s="14"/>
      <c r="G12" s="14"/>
      <c r="H12" s="14"/>
      <c r="I12" s="14"/>
      <c r="J12" s="15"/>
      <c r="K12" s="15"/>
      <c r="L12" s="9"/>
    </row>
    <row r="13" spans="1:16" ht="14.25" customHeight="1" x14ac:dyDescent="0.2">
      <c r="A13" s="12"/>
      <c r="C13" s="9"/>
      <c r="D13" s="9"/>
      <c r="E13" s="13"/>
      <c r="F13" s="14"/>
      <c r="G13" s="14"/>
      <c r="H13" s="14"/>
      <c r="I13" s="14"/>
      <c r="J13" s="15"/>
      <c r="K13" s="15"/>
      <c r="L13" s="9"/>
    </row>
    <row r="14" spans="1:16" ht="14.25" customHeight="1" x14ac:dyDescent="0.2">
      <c r="A14" s="12"/>
      <c r="C14" s="9"/>
      <c r="D14" s="9"/>
      <c r="E14" s="13"/>
      <c r="F14" s="14"/>
      <c r="G14" s="14"/>
      <c r="H14" s="14"/>
      <c r="I14" s="14"/>
      <c r="J14" s="15"/>
      <c r="K14" s="15"/>
    </row>
    <row r="15" spans="1:16" ht="14.25" customHeight="1" x14ac:dyDescent="0.2">
      <c r="A15" s="12"/>
      <c r="C15" s="9"/>
      <c r="D15" s="9"/>
      <c r="E15" s="13"/>
      <c r="F15" s="14"/>
      <c r="G15" s="14"/>
      <c r="H15" s="14"/>
      <c r="I15" s="14"/>
      <c r="J15" s="15"/>
      <c r="K15" s="15"/>
    </row>
    <row r="16" spans="1:16" ht="14.25" customHeight="1" x14ac:dyDescent="0.2">
      <c r="A16" s="12"/>
      <c r="C16" s="9"/>
      <c r="D16" s="9"/>
      <c r="E16" s="13"/>
      <c r="F16" s="14"/>
      <c r="G16" s="14"/>
      <c r="H16" s="14"/>
      <c r="I16" s="14"/>
      <c r="J16" s="15"/>
      <c r="K16" s="15"/>
    </row>
    <row r="17" spans="1:11" ht="14.25" customHeight="1" x14ac:dyDescent="0.2">
      <c r="A17" s="12"/>
      <c r="C17" s="9"/>
      <c r="D17" s="9"/>
      <c r="E17" s="13"/>
      <c r="F17" s="14"/>
      <c r="G17" s="14"/>
      <c r="H17" s="14"/>
      <c r="I17" s="14"/>
      <c r="J17" s="15"/>
      <c r="K17" s="15"/>
    </row>
    <row r="18" spans="1:11" ht="14.25" customHeight="1" x14ac:dyDescent="0.2">
      <c r="A18" s="12"/>
      <c r="C18" s="9"/>
      <c r="D18" s="9"/>
      <c r="E18" s="13"/>
      <c r="F18" s="14"/>
      <c r="G18" s="14"/>
      <c r="H18" s="14"/>
      <c r="I18" s="14"/>
      <c r="J18" s="15"/>
      <c r="K18" s="15"/>
    </row>
    <row r="19" spans="1:11" ht="14.25" customHeight="1" x14ac:dyDescent="0.2">
      <c r="A19" s="12"/>
      <c r="C19" s="9"/>
      <c r="D19" s="9"/>
      <c r="E19" s="13"/>
      <c r="F19" s="14"/>
      <c r="G19" s="14"/>
      <c r="H19" s="14"/>
      <c r="I19" s="14"/>
      <c r="J19" s="15"/>
      <c r="K19" s="15"/>
    </row>
    <row r="20" spans="1:11" ht="14.25" customHeight="1" x14ac:dyDescent="0.2">
      <c r="A20" s="12"/>
      <c r="C20" s="9"/>
      <c r="D20" s="9"/>
      <c r="E20" s="13"/>
      <c r="F20" s="14"/>
      <c r="G20" s="14"/>
      <c r="H20" s="14"/>
      <c r="I20" s="14"/>
      <c r="J20" s="15"/>
      <c r="K20" s="15"/>
    </row>
    <row r="21" spans="1:11" ht="14.25" customHeight="1" x14ac:dyDescent="0.2">
      <c r="A21" s="12"/>
      <c r="C21" s="9"/>
      <c r="D21" s="9"/>
      <c r="E21" s="13"/>
      <c r="F21" s="14"/>
      <c r="G21" s="14"/>
      <c r="H21" s="14"/>
      <c r="I21" s="14"/>
      <c r="J21" s="15"/>
      <c r="K21" s="15"/>
    </row>
    <row r="22" spans="1:11" ht="14.25" customHeight="1" x14ac:dyDescent="0.2">
      <c r="A22" s="12"/>
      <c r="C22" s="9"/>
      <c r="D22" s="9"/>
      <c r="E22" s="13"/>
      <c r="F22" s="14"/>
      <c r="G22" s="14"/>
      <c r="H22" s="14"/>
      <c r="I22" s="14"/>
      <c r="J22" s="15"/>
      <c r="K22" s="15"/>
    </row>
    <row r="23" spans="1:11" ht="14.25" customHeight="1" x14ac:dyDescent="0.2">
      <c r="A23" s="12"/>
      <c r="C23" s="9"/>
      <c r="D23" s="9"/>
      <c r="E23" s="13"/>
      <c r="F23" s="14"/>
      <c r="G23" s="14"/>
      <c r="H23" s="14"/>
      <c r="I23" s="14"/>
      <c r="J23" s="15"/>
      <c r="K23" s="15"/>
    </row>
    <row r="24" spans="1:11" ht="14.25" customHeight="1" x14ac:dyDescent="0.2">
      <c r="A24" s="12"/>
      <c r="C24" s="9"/>
      <c r="D24" s="9"/>
      <c r="E24" s="13"/>
      <c r="F24" s="14"/>
      <c r="G24" s="14"/>
      <c r="H24" s="14"/>
      <c r="I24" s="14"/>
      <c r="J24" s="15"/>
      <c r="K24" s="15"/>
    </row>
    <row r="25" spans="1:11" ht="14.25" customHeight="1" x14ac:dyDescent="0.2">
      <c r="A25" s="12"/>
      <c r="C25" s="9"/>
      <c r="D25" s="9"/>
      <c r="E25" s="13"/>
      <c r="F25" s="14"/>
      <c r="G25" s="14"/>
      <c r="H25" s="14"/>
      <c r="I25" s="14"/>
      <c r="J25" s="15"/>
      <c r="K25" s="15"/>
    </row>
    <row r="26" spans="1:11" ht="14.25" customHeight="1" x14ac:dyDescent="0.2">
      <c r="A26" s="12"/>
      <c r="C26" s="9"/>
      <c r="D26" s="9"/>
      <c r="E26" s="13"/>
      <c r="F26" s="14"/>
      <c r="G26" s="14"/>
      <c r="H26" s="14"/>
      <c r="I26" s="14"/>
      <c r="J26" s="15"/>
      <c r="K26" s="15"/>
    </row>
    <row r="27" spans="1:11" ht="14.25" customHeight="1" x14ac:dyDescent="0.2">
      <c r="A27" s="12"/>
      <c r="C27" s="9"/>
      <c r="D27" s="9"/>
      <c r="E27" s="13"/>
      <c r="F27" s="14"/>
      <c r="G27" s="14"/>
      <c r="H27" s="14"/>
      <c r="I27" s="14"/>
      <c r="J27" s="15"/>
      <c r="K27" s="15"/>
    </row>
    <row r="28" spans="1:11" ht="14.25" customHeight="1" x14ac:dyDescent="0.2">
      <c r="A28" s="12"/>
      <c r="C28" s="9"/>
      <c r="D28" s="9"/>
      <c r="E28" s="13"/>
      <c r="F28" s="14"/>
      <c r="G28" s="14"/>
      <c r="H28" s="14"/>
      <c r="I28" s="14"/>
      <c r="J28" s="15"/>
      <c r="K28" s="15"/>
    </row>
    <row r="29" spans="1:11" ht="14.25" customHeight="1" x14ac:dyDescent="0.2">
      <c r="A29" s="12"/>
      <c r="C29" s="9"/>
      <c r="D29" s="9"/>
      <c r="E29" s="13"/>
      <c r="F29" s="14"/>
      <c r="G29" s="14"/>
      <c r="H29" s="14"/>
      <c r="I29" s="14"/>
      <c r="J29" s="15"/>
      <c r="K29" s="15"/>
    </row>
    <row r="30" spans="1:11" ht="14.25" customHeight="1" x14ac:dyDescent="0.2">
      <c r="A30" s="12"/>
      <c r="C30" s="9"/>
      <c r="D30" s="9"/>
      <c r="E30" s="13"/>
      <c r="F30" s="14"/>
      <c r="G30" s="14"/>
      <c r="H30" s="14"/>
      <c r="I30" s="14"/>
      <c r="J30" s="15"/>
      <c r="K30" s="15"/>
    </row>
    <row r="31" spans="1:11" ht="14.25" customHeight="1" x14ac:dyDescent="0.2">
      <c r="A31" s="12"/>
      <c r="C31" s="9"/>
      <c r="D31" s="9"/>
      <c r="E31" s="13"/>
      <c r="F31" s="14"/>
      <c r="G31" s="14"/>
      <c r="H31" s="14"/>
      <c r="I31" s="14"/>
      <c r="J31" s="15"/>
      <c r="K31" s="15"/>
    </row>
    <row r="32" spans="1:11" ht="14.25" customHeight="1" x14ac:dyDescent="0.2">
      <c r="A32" s="12"/>
      <c r="C32" s="9"/>
      <c r="D32" s="9"/>
      <c r="E32" s="13"/>
      <c r="F32" s="14"/>
      <c r="G32" s="14"/>
      <c r="H32" s="14"/>
      <c r="I32" s="14"/>
      <c r="J32" s="15"/>
      <c r="K32" s="15"/>
    </row>
    <row r="33" spans="1:11" ht="14.25" customHeight="1" x14ac:dyDescent="0.2">
      <c r="A33" s="12"/>
      <c r="C33" s="9"/>
      <c r="D33" s="9"/>
      <c r="E33" s="13"/>
      <c r="F33" s="14"/>
      <c r="G33" s="14"/>
      <c r="H33" s="14"/>
      <c r="I33" s="14"/>
      <c r="J33" s="15"/>
      <c r="K33" s="15"/>
    </row>
    <row r="34" spans="1:11" ht="14.25" customHeight="1" x14ac:dyDescent="0.2">
      <c r="A34" s="12"/>
      <c r="C34" s="9"/>
      <c r="D34" s="9"/>
      <c r="E34" s="13"/>
      <c r="F34" s="14"/>
      <c r="G34" s="14"/>
      <c r="H34" s="14"/>
      <c r="I34" s="14"/>
      <c r="J34" s="15"/>
      <c r="K34" s="15"/>
    </row>
    <row r="35" spans="1:11" ht="14.25" customHeight="1" x14ac:dyDescent="0.2">
      <c r="A35" s="12"/>
      <c r="C35" s="9"/>
      <c r="D35" s="9"/>
      <c r="E35" s="13"/>
      <c r="F35" s="14"/>
      <c r="G35" s="14"/>
      <c r="H35" s="14"/>
      <c r="I35" s="14"/>
      <c r="J35" s="15"/>
      <c r="K35" s="15"/>
    </row>
    <row r="36" spans="1:11" ht="14.25" customHeight="1" x14ac:dyDescent="0.2">
      <c r="A36" s="12"/>
      <c r="C36" s="9"/>
      <c r="D36" s="9"/>
      <c r="E36" s="13"/>
      <c r="F36" s="14"/>
      <c r="G36" s="14"/>
      <c r="H36" s="14"/>
      <c r="I36" s="14"/>
      <c r="J36" s="15"/>
      <c r="K36" s="15"/>
    </row>
    <row r="37" spans="1:11" ht="14.25" customHeight="1" x14ac:dyDescent="0.2">
      <c r="A37" s="12"/>
      <c r="C37" s="9"/>
      <c r="D37" s="9"/>
      <c r="E37" s="13"/>
      <c r="F37" s="14"/>
      <c r="G37" s="14"/>
      <c r="H37" s="14"/>
      <c r="I37" s="14"/>
      <c r="J37" s="15"/>
      <c r="K37" s="15"/>
    </row>
    <row r="38" spans="1:11" ht="14.25" customHeight="1" x14ac:dyDescent="0.2">
      <c r="A38" s="12"/>
      <c r="C38" s="9"/>
      <c r="D38" s="9"/>
      <c r="E38" s="13"/>
      <c r="F38" s="14"/>
      <c r="G38" s="14"/>
      <c r="H38" s="14"/>
      <c r="I38" s="14"/>
      <c r="J38" s="15"/>
      <c r="K38" s="15"/>
    </row>
    <row r="39" spans="1:11" ht="14.25" customHeight="1" x14ac:dyDescent="0.2">
      <c r="A39" s="12"/>
      <c r="C39" s="9"/>
      <c r="D39" s="9"/>
      <c r="E39" s="13"/>
      <c r="F39" s="14"/>
      <c r="G39" s="14"/>
      <c r="H39" s="14"/>
      <c r="I39" s="14"/>
      <c r="J39" s="15"/>
      <c r="K39" s="15"/>
    </row>
    <row r="40" spans="1:11" ht="14.25" customHeight="1" x14ac:dyDescent="0.2">
      <c r="A40" s="12"/>
      <c r="C40" s="9"/>
      <c r="D40" s="9"/>
      <c r="E40" s="13"/>
      <c r="F40" s="14"/>
      <c r="G40" s="14"/>
      <c r="H40" s="14"/>
      <c r="I40" s="14"/>
      <c r="J40" s="15"/>
      <c r="K40" s="15"/>
    </row>
    <row r="41" spans="1:11" ht="14.25" customHeight="1" x14ac:dyDescent="0.2">
      <c r="A41" s="12"/>
      <c r="C41" s="9"/>
      <c r="D41" s="9"/>
      <c r="E41" s="13"/>
      <c r="F41" s="14"/>
      <c r="G41" s="14"/>
      <c r="H41" s="14"/>
      <c r="I41" s="14"/>
      <c r="J41" s="15"/>
      <c r="K41" s="15"/>
    </row>
    <row r="42" spans="1:11" ht="14.25" customHeight="1" x14ac:dyDescent="0.2">
      <c r="A42" s="12"/>
      <c r="C42" s="9"/>
      <c r="D42" s="9"/>
      <c r="E42" s="13"/>
      <c r="F42" s="14"/>
      <c r="G42" s="14"/>
      <c r="H42" s="14"/>
      <c r="I42" s="14"/>
      <c r="J42" s="15"/>
      <c r="K42" s="15"/>
    </row>
    <row r="43" spans="1:11" ht="14.25" customHeight="1" x14ac:dyDescent="0.2">
      <c r="A43" s="12"/>
      <c r="C43" s="9"/>
      <c r="D43" s="9"/>
      <c r="E43" s="13"/>
      <c r="F43" s="14"/>
      <c r="G43" s="14"/>
      <c r="H43" s="14"/>
      <c r="I43" s="14"/>
      <c r="J43" s="15"/>
      <c r="K43" s="15"/>
    </row>
    <row r="44" spans="1:11" ht="14.25" customHeight="1" x14ac:dyDescent="0.2">
      <c r="A44" s="12"/>
      <c r="C44" s="9"/>
      <c r="D44" s="9"/>
      <c r="E44" s="13"/>
      <c r="F44" s="14"/>
      <c r="G44" s="14"/>
      <c r="H44" s="14"/>
      <c r="I44" s="14"/>
      <c r="J44" s="15"/>
      <c r="K44" s="15"/>
    </row>
    <row r="45" spans="1:11" ht="14.25" customHeight="1" x14ac:dyDescent="0.2">
      <c r="A45" s="12"/>
      <c r="C45" s="9"/>
      <c r="D45" s="9"/>
      <c r="E45" s="13"/>
      <c r="F45" s="14"/>
      <c r="G45" s="14"/>
      <c r="H45" s="14"/>
      <c r="I45" s="14"/>
      <c r="J45" s="15"/>
      <c r="K45" s="15"/>
    </row>
    <row r="46" spans="1:11" ht="14.25" customHeight="1" x14ac:dyDescent="0.2">
      <c r="A46" s="12"/>
      <c r="C46" s="9"/>
      <c r="D46" s="9"/>
      <c r="E46" s="13"/>
      <c r="F46" s="14"/>
      <c r="G46" s="14"/>
      <c r="H46" s="14"/>
      <c r="I46" s="14"/>
      <c r="J46" s="15"/>
      <c r="K46" s="15"/>
    </row>
    <row r="47" spans="1:11" ht="14.25" customHeight="1" x14ac:dyDescent="0.2">
      <c r="A47" s="12"/>
      <c r="C47" s="9"/>
      <c r="D47" s="9"/>
      <c r="E47" s="13"/>
      <c r="F47" s="14"/>
      <c r="G47" s="14"/>
      <c r="H47" s="14"/>
      <c r="I47" s="14"/>
      <c r="J47" s="15"/>
      <c r="K47" s="15"/>
    </row>
    <row r="48" spans="1:11" ht="14.25" customHeight="1" x14ac:dyDescent="0.2">
      <c r="A48" s="12"/>
      <c r="C48" s="9"/>
      <c r="D48" s="9"/>
      <c r="E48" s="13"/>
      <c r="F48" s="14"/>
      <c r="G48" s="14"/>
      <c r="H48" s="14"/>
      <c r="I48" s="14"/>
      <c r="J48" s="15"/>
      <c r="K48" s="15"/>
    </row>
    <row r="49" spans="1:11" ht="14.25" customHeight="1" x14ac:dyDescent="0.2">
      <c r="A49" s="12"/>
      <c r="C49" s="9"/>
      <c r="D49" s="9"/>
      <c r="E49" s="13"/>
      <c r="F49" s="14"/>
      <c r="G49" s="14"/>
      <c r="H49" s="14"/>
      <c r="I49" s="14"/>
      <c r="J49" s="15"/>
      <c r="K49" s="15"/>
    </row>
    <row r="50" spans="1:11" ht="14.25" customHeight="1" x14ac:dyDescent="0.2">
      <c r="A50" s="12"/>
      <c r="C50" s="9"/>
      <c r="D50" s="9"/>
      <c r="E50" s="13"/>
      <c r="F50" s="14"/>
      <c r="G50" s="14"/>
      <c r="H50" s="14"/>
      <c r="I50" s="14"/>
      <c r="J50" s="15"/>
      <c r="K50" s="15"/>
    </row>
    <row r="51" spans="1:11" ht="14.25" customHeight="1" x14ac:dyDescent="0.2">
      <c r="A51" s="12"/>
      <c r="C51" s="9"/>
      <c r="D51" s="9"/>
      <c r="E51" s="13"/>
      <c r="F51" s="14"/>
      <c r="G51" s="14"/>
      <c r="H51" s="14"/>
      <c r="I51" s="14"/>
      <c r="J51" s="15"/>
      <c r="K51" s="15"/>
    </row>
    <row r="52" spans="1:11" ht="14.25" customHeight="1" x14ac:dyDescent="0.2">
      <c r="A52" s="12"/>
      <c r="C52" s="9"/>
      <c r="D52" s="9"/>
      <c r="E52" s="13"/>
      <c r="F52" s="14"/>
      <c r="G52" s="14"/>
      <c r="H52" s="14"/>
      <c r="I52" s="14"/>
      <c r="J52" s="15"/>
      <c r="K52" s="15"/>
    </row>
    <row r="53" spans="1:11" ht="14.25" customHeight="1" x14ac:dyDescent="0.2">
      <c r="A53" s="12"/>
      <c r="C53" s="9"/>
      <c r="D53" s="9"/>
      <c r="E53" s="13"/>
      <c r="F53" s="14"/>
      <c r="G53" s="14"/>
      <c r="H53" s="14"/>
      <c r="I53" s="14"/>
      <c r="J53" s="15"/>
      <c r="K53" s="15"/>
    </row>
    <row r="54" spans="1:11" ht="14.25" customHeight="1" x14ac:dyDescent="0.2">
      <c r="A54" s="12"/>
      <c r="C54" s="9"/>
      <c r="D54" s="9"/>
      <c r="E54" s="13"/>
      <c r="F54" s="14"/>
      <c r="G54" s="14"/>
      <c r="H54" s="14"/>
      <c r="I54" s="14"/>
      <c r="J54" s="15"/>
      <c r="K54" s="15"/>
    </row>
    <row r="55" spans="1:11" ht="14.25" customHeight="1" x14ac:dyDescent="0.2">
      <c r="A55" s="12"/>
      <c r="C55" s="9"/>
      <c r="D55" s="9"/>
      <c r="E55" s="13"/>
      <c r="F55" s="14"/>
      <c r="G55" s="14"/>
      <c r="H55" s="14"/>
      <c r="I55" s="14"/>
      <c r="J55" s="15"/>
      <c r="K55" s="15"/>
    </row>
    <row r="56" spans="1:11" ht="14.25" customHeight="1" x14ac:dyDescent="0.2">
      <c r="A56" s="12"/>
      <c r="C56" s="9"/>
      <c r="D56" s="9"/>
      <c r="E56" s="13"/>
      <c r="F56" s="14"/>
      <c r="G56" s="14"/>
      <c r="H56" s="14"/>
      <c r="I56" s="14"/>
      <c r="J56" s="15"/>
      <c r="K56" s="15"/>
    </row>
    <row r="57" spans="1:11" ht="14.25" customHeight="1" x14ac:dyDescent="0.2">
      <c r="A57" s="12"/>
      <c r="C57" s="9"/>
      <c r="D57" s="9"/>
      <c r="E57" s="13"/>
      <c r="F57" s="14"/>
      <c r="G57" s="14"/>
      <c r="H57" s="14"/>
      <c r="I57" s="14"/>
      <c r="J57" s="15"/>
      <c r="K57" s="15"/>
    </row>
    <row r="58" spans="1:11" ht="14.25" customHeight="1" x14ac:dyDescent="0.2">
      <c r="A58" s="12"/>
      <c r="C58" s="9"/>
      <c r="D58" s="9"/>
      <c r="E58" s="13"/>
      <c r="F58" s="14"/>
      <c r="G58" s="14"/>
      <c r="H58" s="14"/>
      <c r="I58" s="14"/>
      <c r="J58" s="15"/>
      <c r="K58" s="15"/>
    </row>
    <row r="59" spans="1:11" ht="14.25" customHeight="1" x14ac:dyDescent="0.2">
      <c r="A59" s="12"/>
      <c r="C59" s="9"/>
      <c r="D59" s="9"/>
      <c r="E59" s="13"/>
      <c r="F59" s="14"/>
      <c r="G59" s="14"/>
      <c r="H59" s="14"/>
      <c r="I59" s="14"/>
      <c r="J59" s="15"/>
      <c r="K59" s="15"/>
    </row>
    <row r="60" spans="1:11" ht="14.25" customHeight="1" x14ac:dyDescent="0.2">
      <c r="A60" s="12"/>
      <c r="C60" s="9"/>
      <c r="D60" s="9"/>
      <c r="E60" s="13"/>
      <c r="F60" s="14"/>
      <c r="G60" s="14"/>
      <c r="H60" s="14"/>
      <c r="I60" s="14"/>
      <c r="J60" s="15"/>
      <c r="K60" s="15"/>
    </row>
    <row r="61" spans="1:11" ht="14.25" customHeight="1" x14ac:dyDescent="0.2">
      <c r="A61" s="12"/>
      <c r="C61" s="9"/>
      <c r="D61" s="9"/>
      <c r="E61" s="13"/>
      <c r="F61" s="14"/>
      <c r="G61" s="14"/>
      <c r="H61" s="14"/>
      <c r="I61" s="14"/>
      <c r="J61" s="15"/>
      <c r="K61" s="15"/>
    </row>
  </sheetData>
  <mergeCells count="1">
    <mergeCell ref="C3:D3"/>
  </mergeCells>
  <dataValidations count="2">
    <dataValidation type="list" allowBlank="1" showInputMessage="1" showErrorMessage="1" sqref="WVR1:WVS1048576 WLV1:WLW1048576 WBZ1:WCA1048576 VSD1:VSE1048576 VIH1:VII1048576 UYL1:UYM1048576 UOP1:UOQ1048576 UET1:UEU1048576 TUX1:TUY1048576 TLB1:TLC1048576 TBF1:TBG1048576 SRJ1:SRK1048576 SHN1:SHO1048576 RXR1:RXS1048576 RNV1:RNW1048576 RDZ1:REA1048576 QUD1:QUE1048576 QKH1:QKI1048576 QAL1:QAM1048576 PQP1:PQQ1048576 PGT1:PGU1048576 OWX1:OWY1048576 ONB1:ONC1048576 ODF1:ODG1048576 NTJ1:NTK1048576 NJN1:NJO1048576 MZR1:MZS1048576 MPV1:MPW1048576 MFZ1:MGA1048576 LWD1:LWE1048576 LMH1:LMI1048576 LCL1:LCM1048576 KSP1:KSQ1048576 KIT1:KIU1048576 JYX1:JYY1048576 JPB1:JPC1048576 JFF1:JFG1048576 IVJ1:IVK1048576 ILN1:ILO1048576 IBR1:IBS1048576 HRV1:HRW1048576 HHZ1:HIA1048576 GYD1:GYE1048576 GOH1:GOI1048576 GEL1:GEM1048576 FUP1:FUQ1048576 FKT1:FKU1048576 FAX1:FAY1048576 ERB1:ERC1048576 EHF1:EHG1048576 DXJ1:DXK1048576 DNN1:DNO1048576 DDR1:DDS1048576 CTV1:CTW1048576 CJZ1:CKA1048576 CAD1:CAE1048576 BQH1:BQI1048576 BGL1:BGM1048576 AWP1:AWQ1048576 AMT1:AMU1048576 ACX1:ACY1048576 TB1:TC1048576 JF1:JG1048576 J1:K1048576" xr:uid="{00000000-0002-0000-0100-000000000000}">
      <formula1>$V$1:$V$3</formula1>
    </dataValidation>
    <dataValidation type="list" allowBlank="1" showInputMessage="1" showErrorMessage="1" sqref="WVP1:WVQ1048576 WLT1:WLU1048576 WBX1:WBY1048576 VSB1:VSC1048576 VIF1:VIG1048576 UYJ1:UYK1048576 UON1:UOO1048576 UER1:UES1048576 TUV1:TUW1048576 TKZ1:TLA1048576 TBD1:TBE1048576 SRH1:SRI1048576 SHL1:SHM1048576 RXP1:RXQ1048576 RNT1:RNU1048576 RDX1:RDY1048576 QUB1:QUC1048576 QKF1:QKG1048576 QAJ1:QAK1048576 PQN1:PQO1048576 PGR1:PGS1048576 OWV1:OWW1048576 OMZ1:ONA1048576 ODD1:ODE1048576 NTH1:NTI1048576 NJL1:NJM1048576 MZP1:MZQ1048576 MPT1:MPU1048576 MFX1:MFY1048576 LWB1:LWC1048576 LMF1:LMG1048576 LCJ1:LCK1048576 KSN1:KSO1048576 KIR1:KIS1048576 JYV1:JYW1048576 JOZ1:JPA1048576 JFD1:JFE1048576 IVH1:IVI1048576 ILL1:ILM1048576 IBP1:IBQ1048576 HRT1:HRU1048576 HHX1:HHY1048576 GYB1:GYC1048576 GOF1:GOG1048576 GEJ1:GEK1048576 FUN1:FUO1048576 FKR1:FKS1048576 FAV1:FAW1048576 EQZ1:ERA1048576 EHD1:EHE1048576 DXH1:DXI1048576 DNL1:DNM1048576 DDP1:DDQ1048576 CTT1:CTU1048576 CJX1:CJY1048576 CAB1:CAC1048576 BQF1:BQG1048576 BGJ1:BGK1048576 AWN1:AWO1048576 AMR1:AMS1048576 ACV1:ACW1048576 SZ1:TA1048576 JD1:JE1048576 H1:I1048576" xr:uid="{00000000-0002-0000-0100-000001000000}">
      <formula1>$U$1:$U$2</formula1>
    </dataValidation>
  </dataValidations>
  <printOptions horizontalCentered="1"/>
  <pageMargins left="0.19685039370078741" right="0.19685039370078741" top="1.43" bottom="0.19685039370078741" header="0" footer="0"/>
  <pageSetup orientation="landscape"/>
  <headerFooter alignWithMargins="0"/>
  <rowBreaks count="1" manualBreakCount="1">
    <brk id="3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workbookViewId="0">
      <selection activeCell="B7" sqref="B7:L7"/>
    </sheetView>
  </sheetViews>
  <sheetFormatPr baseColWidth="10" defaultRowHeight="15" x14ac:dyDescent="0.25"/>
  <sheetData>
    <row r="1" spans="1:12" x14ac:dyDescent="0.25">
      <c r="A1" s="85" t="s">
        <v>215</v>
      </c>
      <c r="B1" s="157" t="s">
        <v>217</v>
      </c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2" x14ac:dyDescent="0.25">
      <c r="A2" s="86">
        <v>1</v>
      </c>
      <c r="B2" s="154" t="s">
        <v>216</v>
      </c>
      <c r="C2" s="155"/>
      <c r="D2" s="155"/>
      <c r="E2" s="155"/>
      <c r="F2" s="155"/>
      <c r="G2" s="155"/>
      <c r="H2" s="155"/>
      <c r="I2" s="155"/>
      <c r="J2" s="155"/>
      <c r="K2" s="155"/>
      <c r="L2" s="156"/>
    </row>
    <row r="3" spans="1:12" x14ac:dyDescent="0.25">
      <c r="A3" s="160">
        <v>2</v>
      </c>
      <c r="B3" s="154" t="s">
        <v>218</v>
      </c>
      <c r="C3" s="155"/>
      <c r="D3" s="155"/>
      <c r="E3" s="155"/>
      <c r="F3" s="155"/>
      <c r="G3" s="155"/>
      <c r="H3" s="155"/>
      <c r="I3" s="155"/>
      <c r="J3" s="155"/>
      <c r="K3" s="155"/>
      <c r="L3" s="156"/>
    </row>
    <row r="4" spans="1:12" x14ac:dyDescent="0.25">
      <c r="A4" s="161"/>
      <c r="B4" s="154" t="s">
        <v>241</v>
      </c>
      <c r="C4" s="155"/>
      <c r="D4" s="155"/>
      <c r="E4" s="155"/>
      <c r="F4" s="155"/>
      <c r="G4" s="155"/>
      <c r="H4" s="155"/>
      <c r="I4" s="155"/>
      <c r="J4" s="155"/>
      <c r="K4" s="155"/>
      <c r="L4" s="156"/>
    </row>
    <row r="5" spans="1:12" x14ac:dyDescent="0.25">
      <c r="A5" s="162">
        <v>3</v>
      </c>
      <c r="B5" s="154" t="s">
        <v>242</v>
      </c>
      <c r="C5" s="155"/>
      <c r="D5" s="155"/>
      <c r="E5" s="155"/>
      <c r="F5" s="155"/>
      <c r="G5" s="155"/>
      <c r="H5" s="155"/>
      <c r="I5" s="155"/>
      <c r="J5" s="155"/>
      <c r="K5" s="155"/>
      <c r="L5" s="156"/>
    </row>
    <row r="6" spans="1:12" x14ac:dyDescent="0.25">
      <c r="A6" s="162"/>
      <c r="B6" s="154" t="s">
        <v>222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</row>
    <row r="7" spans="1:12" x14ac:dyDescent="0.25">
      <c r="A7" s="161"/>
      <c r="B7" s="154" t="s">
        <v>223</v>
      </c>
      <c r="C7" s="155"/>
      <c r="D7" s="155"/>
      <c r="E7" s="155"/>
      <c r="F7" s="155"/>
      <c r="G7" s="155"/>
      <c r="H7" s="155"/>
      <c r="I7" s="155"/>
      <c r="J7" s="155"/>
      <c r="K7" s="155"/>
      <c r="L7" s="156"/>
    </row>
  </sheetData>
  <mergeCells count="9">
    <mergeCell ref="B7:L7"/>
    <mergeCell ref="A3:A4"/>
    <mergeCell ref="A5:A7"/>
    <mergeCell ref="B3:L3"/>
    <mergeCell ref="B4:L4"/>
    <mergeCell ref="B1:L1"/>
    <mergeCell ref="B2:L2"/>
    <mergeCell ref="B6:L6"/>
    <mergeCell ref="B5:L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 AIA MADS V1</vt:lpstr>
      <vt:lpstr>Metodología</vt:lpstr>
      <vt:lpstr>Control de Cambios</vt:lpstr>
      <vt:lpstr>Metodología!Área_de_impresión</vt:lpstr>
      <vt:lpstr>Metodología!Títulos_a_imprimir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Jovis</cp:lastModifiedBy>
  <cp:lastPrinted>2016-11-12T18:17:06Z</cp:lastPrinted>
  <dcterms:created xsi:type="dcterms:W3CDTF">2011-02-09T20:12:12Z</dcterms:created>
  <dcterms:modified xsi:type="dcterms:W3CDTF">2022-02-18T15:05:07Z</dcterms:modified>
</cp:coreProperties>
</file>